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8205" windowWidth="15180" windowHeight="1170" tabRatio="822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Лист1!$10:$11</definedName>
    <definedName name="_xlnm.Print_Area" localSheetId="0">Лист1!$A$1:$BB$108</definedName>
  </definedNames>
  <calcPr calcId="145621"/>
</workbook>
</file>

<file path=xl/calcChain.xml><?xml version="1.0" encoding="utf-8"?>
<calcChain xmlns="http://schemas.openxmlformats.org/spreadsheetml/2006/main">
  <c r="E96" i="1" l="1"/>
  <c r="F96" i="1"/>
  <c r="G96" i="1"/>
  <c r="H96" i="1"/>
  <c r="I96" i="1"/>
  <c r="J96" i="1"/>
  <c r="K96" i="1"/>
  <c r="L96" i="1"/>
  <c r="M96" i="1"/>
  <c r="N96" i="1"/>
  <c r="O96" i="1"/>
  <c r="P96" i="1"/>
  <c r="Q96" i="1"/>
  <c r="R96" i="1"/>
  <c r="S96" i="1"/>
  <c r="T96" i="1"/>
  <c r="U96" i="1"/>
  <c r="W96" i="1"/>
  <c r="X96" i="1"/>
  <c r="Y96" i="1"/>
  <c r="Z96" i="1"/>
  <c r="AA96" i="1"/>
  <c r="AB96" i="1"/>
  <c r="AC96" i="1"/>
  <c r="AD96" i="1"/>
  <c r="AE96" i="1"/>
  <c r="AF96" i="1"/>
  <c r="AG96" i="1"/>
  <c r="AH96" i="1"/>
  <c r="AI96" i="1"/>
  <c r="AJ96" i="1"/>
  <c r="AK96" i="1"/>
  <c r="AM96" i="1"/>
  <c r="AN96" i="1"/>
  <c r="AO96" i="1"/>
  <c r="AP96" i="1"/>
  <c r="AQ96" i="1"/>
  <c r="AR96" i="1"/>
  <c r="AS96" i="1"/>
  <c r="AT96" i="1"/>
  <c r="AU96" i="1"/>
  <c r="AV96" i="1"/>
  <c r="AW96" i="1"/>
  <c r="AX96" i="1"/>
  <c r="AY96" i="1"/>
  <c r="AZ96" i="1"/>
  <c r="BA96" i="1"/>
  <c r="D96" i="1"/>
  <c r="BB98" i="1"/>
  <c r="AL98" i="1"/>
  <c r="V98" i="1"/>
  <c r="BB97" i="1"/>
  <c r="AL97" i="1"/>
  <c r="V97" i="1"/>
  <c r="AL96" i="1" l="1"/>
  <c r="BB96" i="1"/>
  <c r="V96" i="1"/>
  <c r="V114" i="1"/>
  <c r="BB38" i="1" l="1"/>
  <c r="AL38" i="1"/>
  <c r="V38" i="1"/>
  <c r="J34" i="1"/>
  <c r="BB41" i="1"/>
  <c r="AL41" i="1"/>
  <c r="V41" i="1"/>
  <c r="BB36" i="1"/>
  <c r="AL36" i="1"/>
  <c r="V36" i="1"/>
  <c r="AL114" i="1" l="1"/>
  <c r="D73" i="1" l="1"/>
  <c r="H73" i="1"/>
  <c r="V75" i="1"/>
  <c r="X29" i="1" l="1"/>
  <c r="AL83" i="1" l="1"/>
  <c r="AL84" i="1"/>
  <c r="AD46" i="1" l="1"/>
  <c r="AL13" i="1" l="1"/>
  <c r="V13" i="1"/>
  <c r="V49" i="1" l="1"/>
  <c r="V17" i="1" l="1"/>
  <c r="I68" i="1"/>
  <c r="V72" i="1" l="1"/>
  <c r="BB72" i="1"/>
  <c r="AL72" i="1"/>
  <c r="AL80" i="1" l="1"/>
  <c r="BB114" i="1" l="1"/>
  <c r="D86" i="1" l="1"/>
  <c r="E86" i="1"/>
  <c r="F86" i="1"/>
  <c r="G86" i="1"/>
  <c r="H86" i="1"/>
  <c r="I86" i="1"/>
  <c r="J86" i="1"/>
  <c r="K86" i="1"/>
  <c r="L86" i="1"/>
  <c r="M86" i="1"/>
  <c r="N86" i="1"/>
  <c r="O86" i="1"/>
  <c r="P86" i="1"/>
  <c r="Q86" i="1"/>
  <c r="R86" i="1"/>
  <c r="S86" i="1"/>
  <c r="T86" i="1"/>
  <c r="U86" i="1"/>
  <c r="W86" i="1"/>
  <c r="X86" i="1"/>
  <c r="Y86" i="1"/>
  <c r="Z86" i="1"/>
  <c r="AA86" i="1"/>
  <c r="AB86" i="1"/>
  <c r="AC86" i="1"/>
  <c r="AD86" i="1"/>
  <c r="AE86" i="1"/>
  <c r="AF86" i="1"/>
  <c r="AG86" i="1"/>
  <c r="AH86" i="1"/>
  <c r="AI86" i="1"/>
  <c r="AJ86" i="1"/>
  <c r="AK86" i="1"/>
  <c r="AM86" i="1"/>
  <c r="AN86" i="1"/>
  <c r="AO86" i="1"/>
  <c r="AP86" i="1"/>
  <c r="AQ86" i="1"/>
  <c r="AR86" i="1"/>
  <c r="AS86" i="1"/>
  <c r="AT86" i="1"/>
  <c r="AU86" i="1"/>
  <c r="AV86" i="1"/>
  <c r="AW86" i="1"/>
  <c r="AX86" i="1"/>
  <c r="AY86" i="1"/>
  <c r="AZ86" i="1"/>
  <c r="BA86" i="1"/>
  <c r="BB88" i="1"/>
  <c r="AL88" i="1"/>
  <c r="V88" i="1"/>
  <c r="BB87" i="1"/>
  <c r="AL87" i="1"/>
  <c r="V87" i="1"/>
  <c r="BB86" i="1" l="1"/>
  <c r="AL86" i="1"/>
  <c r="V86" i="1"/>
  <c r="E81" i="1" l="1"/>
  <c r="F81" i="1"/>
  <c r="G81" i="1"/>
  <c r="H81" i="1"/>
  <c r="I81" i="1"/>
  <c r="J81" i="1"/>
  <c r="K81" i="1"/>
  <c r="L81" i="1"/>
  <c r="M81" i="1"/>
  <c r="N81" i="1"/>
  <c r="O81" i="1"/>
  <c r="P81" i="1"/>
  <c r="Q81" i="1"/>
  <c r="R81" i="1"/>
  <c r="S81" i="1"/>
  <c r="T81" i="1"/>
  <c r="U81" i="1"/>
  <c r="W81" i="1"/>
  <c r="X81" i="1"/>
  <c r="Y81" i="1"/>
  <c r="Z81" i="1"/>
  <c r="AA81" i="1"/>
  <c r="AB81" i="1"/>
  <c r="AC81" i="1"/>
  <c r="AD81" i="1"/>
  <c r="AE81" i="1"/>
  <c r="AF81" i="1"/>
  <c r="AG81" i="1"/>
  <c r="AH81" i="1"/>
  <c r="AI81" i="1"/>
  <c r="AJ81" i="1"/>
  <c r="AK81" i="1"/>
  <c r="AM81" i="1"/>
  <c r="AN81" i="1"/>
  <c r="AO81" i="1"/>
  <c r="AP81" i="1"/>
  <c r="AQ81" i="1"/>
  <c r="AR81" i="1"/>
  <c r="AS81" i="1"/>
  <c r="AT81" i="1"/>
  <c r="AU81" i="1"/>
  <c r="AV81" i="1"/>
  <c r="AW81" i="1"/>
  <c r="AX81" i="1"/>
  <c r="AY81" i="1"/>
  <c r="AZ81" i="1"/>
  <c r="BA81" i="1"/>
  <c r="D81" i="1"/>
  <c r="BB84" i="1"/>
  <c r="V84" i="1"/>
  <c r="BB83" i="1"/>
  <c r="V83" i="1"/>
  <c r="BB82" i="1"/>
  <c r="AL82" i="1"/>
  <c r="V82" i="1"/>
  <c r="V81" i="1" l="1"/>
  <c r="AL81" i="1"/>
  <c r="BB81" i="1"/>
  <c r="G100" i="1" l="1"/>
  <c r="G51" i="1"/>
  <c r="H62" i="1" l="1"/>
  <c r="I62" i="1"/>
  <c r="J62" i="1"/>
  <c r="K62" i="1"/>
  <c r="L62" i="1"/>
  <c r="M62" i="1"/>
  <c r="N62" i="1"/>
  <c r="O62" i="1"/>
  <c r="P62" i="1"/>
  <c r="Q62" i="1"/>
  <c r="R62" i="1"/>
  <c r="S62" i="1"/>
  <c r="T62" i="1"/>
  <c r="U62" i="1"/>
  <c r="X62" i="1"/>
  <c r="Z62" i="1"/>
  <c r="AA62" i="1"/>
  <c r="AB62" i="1"/>
  <c r="AC62" i="1"/>
  <c r="AD62" i="1"/>
  <c r="AE62" i="1"/>
  <c r="AF62" i="1"/>
  <c r="AG62" i="1"/>
  <c r="AH62" i="1"/>
  <c r="AI62" i="1"/>
  <c r="AJ62" i="1"/>
  <c r="AK62" i="1"/>
  <c r="AM62" i="1"/>
  <c r="AN62" i="1"/>
  <c r="AO62" i="1"/>
  <c r="AP62" i="1"/>
  <c r="AQ62" i="1"/>
  <c r="AR62" i="1"/>
  <c r="AS62" i="1"/>
  <c r="AT62" i="1"/>
  <c r="AU62" i="1"/>
  <c r="AV62" i="1"/>
  <c r="AW62" i="1"/>
  <c r="AX62" i="1"/>
  <c r="AY62" i="1"/>
  <c r="AZ62" i="1"/>
  <c r="BA62" i="1"/>
  <c r="E62" i="1"/>
  <c r="G62" i="1"/>
  <c r="D62" i="1"/>
  <c r="F62" i="1" l="1"/>
  <c r="Y62" i="1"/>
  <c r="AN68" i="1" l="1"/>
  <c r="X68" i="1"/>
  <c r="BB67" i="1"/>
  <c r="BB65" i="1"/>
  <c r="BB64" i="1"/>
  <c r="BB63" i="1"/>
  <c r="BB61" i="1"/>
  <c r="BB60" i="1"/>
  <c r="AL67" i="1"/>
  <c r="AL65" i="1"/>
  <c r="AL63" i="1"/>
  <c r="AL61" i="1"/>
  <c r="AL60" i="1"/>
  <c r="BB62" i="1" l="1"/>
  <c r="BB59" i="1"/>
  <c r="AL59" i="1"/>
  <c r="V55" i="1" l="1"/>
  <c r="D51" i="1" l="1"/>
  <c r="BB94" i="1"/>
  <c r="AL94" i="1"/>
  <c r="V94" i="1"/>
  <c r="X51" i="1" l="1"/>
  <c r="Y51" i="1"/>
  <c r="Z51" i="1"/>
  <c r="AA51" i="1"/>
  <c r="AB51" i="1"/>
  <c r="AC51" i="1"/>
  <c r="AD51" i="1"/>
  <c r="AE51" i="1"/>
  <c r="AF51" i="1"/>
  <c r="AG51" i="1"/>
  <c r="AH51" i="1"/>
  <c r="AI51" i="1"/>
  <c r="AJ51" i="1"/>
  <c r="AK51" i="1"/>
  <c r="F51" i="1"/>
  <c r="H51" i="1"/>
  <c r="I51" i="1"/>
  <c r="J51" i="1"/>
  <c r="K51" i="1"/>
  <c r="L51" i="1"/>
  <c r="M51" i="1"/>
  <c r="N51" i="1"/>
  <c r="O51" i="1"/>
  <c r="P51" i="1"/>
  <c r="Q51" i="1"/>
  <c r="R51" i="1"/>
  <c r="S51" i="1"/>
  <c r="T51" i="1"/>
  <c r="U51" i="1"/>
  <c r="W62" i="1" l="1"/>
  <c r="AL64" i="1"/>
  <c r="AL62" i="1" s="1"/>
  <c r="W51" i="1" l="1"/>
  <c r="AL58" i="1"/>
  <c r="V35" i="1" l="1"/>
  <c r="V37" i="1"/>
  <c r="V39" i="1"/>
  <c r="V40" i="1"/>
  <c r="V42" i="1"/>
  <c r="V45" i="1"/>
  <c r="V47" i="1"/>
  <c r="V48" i="1"/>
  <c r="V65" i="1" l="1"/>
  <c r="K73" i="1" l="1"/>
  <c r="I105" i="1" l="1"/>
  <c r="I100" i="1"/>
  <c r="I91" i="1"/>
  <c r="I73" i="1"/>
  <c r="I66" i="1"/>
  <c r="I59" i="1"/>
  <c r="I46" i="1"/>
  <c r="I43" i="1"/>
  <c r="I34" i="1"/>
  <c r="I23" i="1"/>
  <c r="I20" i="1"/>
  <c r="I12" i="1"/>
  <c r="I16" i="1" l="1"/>
  <c r="I29" i="1"/>
  <c r="I57" i="1"/>
  <c r="I108" i="1" l="1"/>
  <c r="Z85" i="1"/>
  <c r="AL70" i="1" l="1"/>
  <c r="AN51" i="1"/>
  <c r="AO51" i="1"/>
  <c r="AP51" i="1"/>
  <c r="AQ51" i="1"/>
  <c r="AR51" i="1"/>
  <c r="AS51" i="1"/>
  <c r="AT51" i="1"/>
  <c r="AU51" i="1"/>
  <c r="AV51" i="1"/>
  <c r="AW51" i="1"/>
  <c r="AX51" i="1"/>
  <c r="AY51" i="1"/>
  <c r="AZ51" i="1"/>
  <c r="BA51" i="1"/>
  <c r="AM51" i="1"/>
  <c r="BB55" i="1"/>
  <c r="BB54" i="1"/>
  <c r="BB53" i="1"/>
  <c r="BB52" i="1"/>
  <c r="AL55" i="1"/>
  <c r="AL54" i="1"/>
  <c r="AL53" i="1"/>
  <c r="AL52" i="1"/>
  <c r="AL51" i="1" l="1"/>
  <c r="BB51" i="1"/>
  <c r="E73" i="1" l="1"/>
  <c r="F73" i="1"/>
  <c r="G73" i="1"/>
  <c r="J73" i="1"/>
  <c r="L73" i="1"/>
  <c r="M73" i="1"/>
  <c r="N73" i="1"/>
  <c r="O73" i="1"/>
  <c r="P73" i="1"/>
  <c r="Q73" i="1"/>
  <c r="R73" i="1"/>
  <c r="S73" i="1"/>
  <c r="T73" i="1"/>
  <c r="U73" i="1"/>
  <c r="W73" i="1"/>
  <c r="X73" i="1"/>
  <c r="Y73" i="1"/>
  <c r="Z73" i="1"/>
  <c r="AA73" i="1"/>
  <c r="AB73" i="1"/>
  <c r="AC73" i="1"/>
  <c r="AD73" i="1"/>
  <c r="AE73" i="1"/>
  <c r="AF73" i="1"/>
  <c r="AG73" i="1"/>
  <c r="AH73" i="1"/>
  <c r="AI73" i="1"/>
  <c r="AJ73" i="1"/>
  <c r="AK73" i="1"/>
  <c r="AM73" i="1"/>
  <c r="AN73" i="1"/>
  <c r="AO73" i="1"/>
  <c r="AP73" i="1"/>
  <c r="AQ73" i="1"/>
  <c r="AR73" i="1"/>
  <c r="AS73" i="1"/>
  <c r="AT73" i="1"/>
  <c r="AU73" i="1"/>
  <c r="AV73" i="1"/>
  <c r="AW73" i="1"/>
  <c r="AX73" i="1"/>
  <c r="AY73" i="1"/>
  <c r="AZ73" i="1"/>
  <c r="BA73" i="1"/>
  <c r="V67" i="1" l="1"/>
  <c r="V66" i="1" s="1"/>
  <c r="BA66" i="1"/>
  <c r="AZ66" i="1"/>
  <c r="AY66" i="1"/>
  <c r="AX66" i="1"/>
  <c r="AW66" i="1"/>
  <c r="AV66" i="1"/>
  <c r="AU66" i="1"/>
  <c r="AT66" i="1"/>
  <c r="AS66" i="1"/>
  <c r="AR66" i="1"/>
  <c r="AQ66" i="1"/>
  <c r="AP66" i="1"/>
  <c r="AO66" i="1"/>
  <c r="AN66" i="1"/>
  <c r="AM66" i="1"/>
  <c r="AK66" i="1"/>
  <c r="AJ66" i="1"/>
  <c r="AI66" i="1"/>
  <c r="AH66" i="1"/>
  <c r="AG66" i="1"/>
  <c r="AF66" i="1"/>
  <c r="AE66" i="1"/>
  <c r="AD66" i="1"/>
  <c r="AC66" i="1"/>
  <c r="AB66" i="1"/>
  <c r="AA66" i="1"/>
  <c r="Z66" i="1"/>
  <c r="Y66" i="1"/>
  <c r="X66" i="1"/>
  <c r="W66" i="1"/>
  <c r="U66" i="1"/>
  <c r="T66" i="1"/>
  <c r="S66" i="1"/>
  <c r="R66" i="1"/>
  <c r="Q66" i="1"/>
  <c r="P66" i="1"/>
  <c r="O66" i="1"/>
  <c r="N66" i="1"/>
  <c r="M66" i="1"/>
  <c r="L66" i="1"/>
  <c r="K66" i="1"/>
  <c r="J66" i="1"/>
  <c r="H66" i="1"/>
  <c r="G66" i="1"/>
  <c r="F66" i="1"/>
  <c r="E66" i="1"/>
  <c r="D66" i="1"/>
  <c r="BB21" i="1"/>
  <c r="AL21" i="1"/>
  <c r="BB42" i="1"/>
  <c r="BB40" i="1"/>
  <c r="BB39" i="1"/>
  <c r="BB37" i="1"/>
  <c r="BB35" i="1"/>
  <c r="AL42" i="1"/>
  <c r="AL40" i="1"/>
  <c r="AL39" i="1"/>
  <c r="AL37" i="1"/>
  <c r="AL35" i="1"/>
  <c r="E34" i="1"/>
  <c r="F34" i="1"/>
  <c r="G34" i="1"/>
  <c r="H34" i="1"/>
  <c r="K34" i="1"/>
  <c r="L34" i="1"/>
  <c r="M34" i="1"/>
  <c r="N34" i="1"/>
  <c r="O34" i="1"/>
  <c r="P34" i="1"/>
  <c r="Q34" i="1"/>
  <c r="R34" i="1"/>
  <c r="S34" i="1"/>
  <c r="T34" i="1"/>
  <c r="U34" i="1"/>
  <c r="V22" i="1"/>
  <c r="V21" i="1"/>
  <c r="E20" i="1"/>
  <c r="F20" i="1"/>
  <c r="G20" i="1"/>
  <c r="H20" i="1"/>
  <c r="J20" i="1"/>
  <c r="K20" i="1"/>
  <c r="L20" i="1"/>
  <c r="M20" i="1"/>
  <c r="N20" i="1"/>
  <c r="O20" i="1"/>
  <c r="P20" i="1"/>
  <c r="Q20" i="1"/>
  <c r="R20" i="1"/>
  <c r="S20" i="1"/>
  <c r="T20" i="1"/>
  <c r="U20" i="1"/>
  <c r="D105" i="1"/>
  <c r="BB66" i="1" l="1"/>
  <c r="AL66" i="1"/>
  <c r="V20" i="1"/>
  <c r="V34" i="1"/>
  <c r="AL45" i="1"/>
  <c r="AL44" i="1"/>
  <c r="AA105" i="1" l="1"/>
  <c r="AB105" i="1"/>
  <c r="V53" i="1" l="1"/>
  <c r="V54" i="1" l="1"/>
  <c r="BB22" i="1" l="1"/>
  <c r="W20" i="1"/>
  <c r="X20" i="1"/>
  <c r="Y20" i="1"/>
  <c r="Z20" i="1"/>
  <c r="AA20" i="1"/>
  <c r="AB20" i="1"/>
  <c r="AC20" i="1"/>
  <c r="AD20" i="1"/>
  <c r="AE20" i="1"/>
  <c r="AF20" i="1"/>
  <c r="AG20" i="1"/>
  <c r="AH20" i="1"/>
  <c r="AI20" i="1"/>
  <c r="AJ20" i="1"/>
  <c r="AK20" i="1"/>
  <c r="AM20" i="1"/>
  <c r="AN20" i="1"/>
  <c r="AO20" i="1"/>
  <c r="AP20" i="1"/>
  <c r="AQ20" i="1"/>
  <c r="AR20" i="1"/>
  <c r="AS20" i="1"/>
  <c r="AT20" i="1"/>
  <c r="AU20" i="1"/>
  <c r="AV20" i="1"/>
  <c r="AW20" i="1"/>
  <c r="AX20" i="1"/>
  <c r="AY20" i="1"/>
  <c r="AZ20" i="1"/>
  <c r="BA20" i="1"/>
  <c r="D20" i="1"/>
  <c r="N29" i="1"/>
  <c r="E29" i="1"/>
  <c r="F29" i="1"/>
  <c r="G29" i="1"/>
  <c r="J29" i="1"/>
  <c r="K29" i="1"/>
  <c r="O29" i="1"/>
  <c r="P29" i="1"/>
  <c r="Q29" i="1"/>
  <c r="R29" i="1"/>
  <c r="S29" i="1"/>
  <c r="T29" i="1"/>
  <c r="U29" i="1"/>
  <c r="Y29" i="1"/>
  <c r="AA29" i="1"/>
  <c r="AB29" i="1"/>
  <c r="AC29" i="1"/>
  <c r="AD29" i="1"/>
  <c r="AE29" i="1"/>
  <c r="AF29" i="1"/>
  <c r="AG29" i="1"/>
  <c r="AH29" i="1"/>
  <c r="AI29" i="1"/>
  <c r="AJ29" i="1"/>
  <c r="AK29" i="1"/>
  <c r="AM29" i="1"/>
  <c r="AN29" i="1"/>
  <c r="AO29" i="1"/>
  <c r="AP29" i="1"/>
  <c r="AQ29" i="1"/>
  <c r="AR29" i="1"/>
  <c r="AS29" i="1"/>
  <c r="AT29" i="1"/>
  <c r="AU29" i="1"/>
  <c r="AV29" i="1"/>
  <c r="AW29" i="1"/>
  <c r="AX29" i="1"/>
  <c r="AY29" i="1"/>
  <c r="AZ29" i="1"/>
  <c r="BA29" i="1"/>
  <c r="BB32" i="1"/>
  <c r="AL32" i="1"/>
  <c r="E16" i="1"/>
  <c r="F16" i="1"/>
  <c r="H16" i="1"/>
  <c r="J16" i="1"/>
  <c r="K16" i="1"/>
  <c r="N16" i="1"/>
  <c r="O16" i="1"/>
  <c r="P16" i="1"/>
  <c r="Q16" i="1"/>
  <c r="R16" i="1"/>
  <c r="S16" i="1"/>
  <c r="T16" i="1"/>
  <c r="U16" i="1"/>
  <c r="X16" i="1"/>
  <c r="Z16" i="1"/>
  <c r="AA16" i="1"/>
  <c r="AB16" i="1"/>
  <c r="AC16" i="1"/>
  <c r="AD16" i="1"/>
  <c r="AE16" i="1"/>
  <c r="AF16" i="1"/>
  <c r="AG16" i="1"/>
  <c r="AH16" i="1"/>
  <c r="AI16" i="1"/>
  <c r="AJ16" i="1"/>
  <c r="AK16" i="1"/>
  <c r="AN16" i="1"/>
  <c r="AO16" i="1"/>
  <c r="AP16" i="1"/>
  <c r="AQ16" i="1"/>
  <c r="AR16" i="1"/>
  <c r="AS16" i="1"/>
  <c r="AT16" i="1"/>
  <c r="AU16" i="1"/>
  <c r="AV16" i="1"/>
  <c r="AW16" i="1"/>
  <c r="AX16" i="1"/>
  <c r="AY16" i="1"/>
  <c r="AZ16" i="1"/>
  <c r="BA16" i="1"/>
  <c r="BB19" i="1"/>
  <c r="AL19" i="1"/>
  <c r="V19" i="1"/>
  <c r="E12" i="1"/>
  <c r="F12" i="1"/>
  <c r="G12" i="1"/>
  <c r="H12" i="1"/>
  <c r="J12" i="1"/>
  <c r="K12" i="1"/>
  <c r="L12" i="1"/>
  <c r="N12" i="1"/>
  <c r="O12" i="1"/>
  <c r="P12" i="1"/>
  <c r="Q12" i="1"/>
  <c r="R12" i="1"/>
  <c r="S12" i="1"/>
  <c r="T12" i="1"/>
  <c r="U12" i="1"/>
  <c r="X12" i="1"/>
  <c r="Y12" i="1"/>
  <c r="Z12" i="1"/>
  <c r="AA12" i="1"/>
  <c r="AB12" i="1"/>
  <c r="AC12" i="1"/>
  <c r="AD12" i="1"/>
  <c r="AE12" i="1"/>
  <c r="AF12" i="1"/>
  <c r="AG12" i="1"/>
  <c r="AH12" i="1"/>
  <c r="AI12" i="1"/>
  <c r="AJ12" i="1"/>
  <c r="AK12" i="1"/>
  <c r="AN12" i="1"/>
  <c r="AO12" i="1"/>
  <c r="AP12" i="1"/>
  <c r="AQ12" i="1"/>
  <c r="AR12" i="1"/>
  <c r="AS12" i="1"/>
  <c r="AT12" i="1"/>
  <c r="AU12" i="1"/>
  <c r="AV12" i="1"/>
  <c r="AW12" i="1"/>
  <c r="AX12" i="1"/>
  <c r="AY12" i="1"/>
  <c r="AZ12" i="1"/>
  <c r="BA12" i="1"/>
  <c r="BB15" i="1"/>
  <c r="AL15" i="1"/>
  <c r="V15" i="1"/>
  <c r="BB20" i="1" l="1"/>
  <c r="V32" i="1"/>
  <c r="AL20" i="1"/>
  <c r="M12" i="1" l="1"/>
  <c r="M61" i="1" l="1"/>
  <c r="V52" i="1" l="1"/>
  <c r="V51" i="1" s="1"/>
  <c r="E51" i="1"/>
  <c r="M16" i="1" l="1"/>
  <c r="AE105" i="1" l="1"/>
  <c r="AE100" i="1"/>
  <c r="AE91" i="1"/>
  <c r="AE68" i="1"/>
  <c r="AE59" i="1"/>
  <c r="AE46" i="1"/>
  <c r="AE43" i="1"/>
  <c r="AE34" i="1"/>
  <c r="AE23" i="1"/>
  <c r="AE57" i="1" l="1"/>
  <c r="AE108" i="1" l="1"/>
  <c r="N114" i="1" s="1"/>
  <c r="M29" i="1"/>
  <c r="L29" i="1" l="1"/>
  <c r="L16" i="1"/>
  <c r="AY105" i="1" l="1"/>
  <c r="AX105" i="1"/>
  <c r="AW105" i="1"/>
  <c r="AV105" i="1"/>
  <c r="AU105" i="1"/>
  <c r="AT105" i="1"/>
  <c r="AY100" i="1"/>
  <c r="AX100" i="1"/>
  <c r="AW100" i="1"/>
  <c r="AV100" i="1"/>
  <c r="AU100" i="1"/>
  <c r="AT100" i="1"/>
  <c r="AY91" i="1"/>
  <c r="AX91" i="1"/>
  <c r="AW91" i="1"/>
  <c r="AV91" i="1"/>
  <c r="AU91" i="1"/>
  <c r="AT91" i="1"/>
  <c r="AY68" i="1"/>
  <c r="AX68" i="1"/>
  <c r="AW68" i="1"/>
  <c r="AV68" i="1"/>
  <c r="AU68" i="1"/>
  <c r="AT68" i="1"/>
  <c r="AY59" i="1"/>
  <c r="AX59" i="1"/>
  <c r="AW59" i="1"/>
  <c r="AV59" i="1"/>
  <c r="AU59" i="1"/>
  <c r="AT59" i="1"/>
  <c r="AY46" i="1"/>
  <c r="AX46" i="1"/>
  <c r="AW46" i="1"/>
  <c r="AV46" i="1"/>
  <c r="AU46" i="1"/>
  <c r="AT46" i="1"/>
  <c r="AY43" i="1"/>
  <c r="AX43" i="1"/>
  <c r="AW43" i="1"/>
  <c r="AV43" i="1"/>
  <c r="AU43" i="1"/>
  <c r="AT43" i="1"/>
  <c r="AY34" i="1"/>
  <c r="AX34" i="1"/>
  <c r="AW34" i="1"/>
  <c r="AV34" i="1"/>
  <c r="AU34" i="1"/>
  <c r="AT34" i="1"/>
  <c r="AY23" i="1"/>
  <c r="AX23" i="1"/>
  <c r="AW23" i="1"/>
  <c r="AV23" i="1"/>
  <c r="AU23" i="1"/>
  <c r="AT23" i="1"/>
  <c r="AI105" i="1"/>
  <c r="AH105" i="1"/>
  <c r="AG105" i="1"/>
  <c r="AF105" i="1"/>
  <c r="AD105" i="1"/>
  <c r="AI100" i="1"/>
  <c r="AH100" i="1"/>
  <c r="AG100" i="1"/>
  <c r="AF100" i="1"/>
  <c r="AD100" i="1"/>
  <c r="AI91" i="1"/>
  <c r="AH91" i="1"/>
  <c r="AG91" i="1"/>
  <c r="AF91" i="1"/>
  <c r="AD91" i="1"/>
  <c r="AI68" i="1"/>
  <c r="AH68" i="1"/>
  <c r="AG68" i="1"/>
  <c r="AF68" i="1"/>
  <c r="AD68" i="1"/>
  <c r="AI59" i="1"/>
  <c r="AH59" i="1"/>
  <c r="AG59" i="1"/>
  <c r="AF59" i="1"/>
  <c r="AD59" i="1"/>
  <c r="AI46" i="1"/>
  <c r="AH46" i="1"/>
  <c r="AG46" i="1"/>
  <c r="AF46" i="1"/>
  <c r="AI43" i="1"/>
  <c r="AH43" i="1"/>
  <c r="AG43" i="1"/>
  <c r="AF43" i="1"/>
  <c r="AD43" i="1"/>
  <c r="AI34" i="1"/>
  <c r="AH34" i="1"/>
  <c r="AG34" i="1"/>
  <c r="AF34" i="1"/>
  <c r="AD34" i="1"/>
  <c r="AI23" i="1"/>
  <c r="AH23" i="1"/>
  <c r="AG23" i="1"/>
  <c r="AF23" i="1"/>
  <c r="AD23" i="1"/>
  <c r="P105" i="1"/>
  <c r="O105" i="1"/>
  <c r="P100" i="1"/>
  <c r="O100" i="1"/>
  <c r="P91" i="1"/>
  <c r="O91" i="1"/>
  <c r="P68" i="1"/>
  <c r="O68" i="1"/>
  <c r="P59" i="1"/>
  <c r="O59" i="1"/>
  <c r="P46" i="1"/>
  <c r="O46" i="1"/>
  <c r="P43" i="1"/>
  <c r="O43" i="1"/>
  <c r="P23" i="1"/>
  <c r="O23" i="1"/>
  <c r="T105" i="1"/>
  <c r="S105" i="1"/>
  <c r="R105" i="1"/>
  <c r="Q105" i="1"/>
  <c r="N105" i="1"/>
  <c r="M105" i="1"/>
  <c r="T100" i="1"/>
  <c r="S100" i="1"/>
  <c r="R100" i="1"/>
  <c r="Q100" i="1"/>
  <c r="N100" i="1"/>
  <c r="M100" i="1"/>
  <c r="T91" i="1"/>
  <c r="S91" i="1"/>
  <c r="R91" i="1"/>
  <c r="Q91" i="1"/>
  <c r="N91" i="1"/>
  <c r="M91" i="1"/>
  <c r="T68" i="1"/>
  <c r="S68" i="1"/>
  <c r="R68" i="1"/>
  <c r="Q68" i="1"/>
  <c r="N68" i="1"/>
  <c r="M68" i="1"/>
  <c r="T59" i="1"/>
  <c r="S59" i="1"/>
  <c r="R59" i="1"/>
  <c r="Q59" i="1"/>
  <c r="N59" i="1"/>
  <c r="M59" i="1"/>
  <c r="T46" i="1"/>
  <c r="S46" i="1"/>
  <c r="R46" i="1"/>
  <c r="Q46" i="1"/>
  <c r="N46" i="1"/>
  <c r="M46" i="1"/>
  <c r="T43" i="1"/>
  <c r="S43" i="1"/>
  <c r="R43" i="1"/>
  <c r="Q43" i="1"/>
  <c r="N43" i="1"/>
  <c r="M43" i="1"/>
  <c r="T23" i="1"/>
  <c r="S23" i="1"/>
  <c r="R23" i="1"/>
  <c r="Q23" i="1"/>
  <c r="N23" i="1"/>
  <c r="M23" i="1"/>
  <c r="M57" i="1" l="1"/>
  <c r="M108" i="1" s="1"/>
  <c r="S57" i="1"/>
  <c r="S108" i="1" s="1"/>
  <c r="AV57" i="1"/>
  <c r="AV108" i="1" s="1"/>
  <c r="R57" i="1"/>
  <c r="R108" i="1" s="1"/>
  <c r="P57" i="1"/>
  <c r="P108" i="1" s="1"/>
  <c r="AH57" i="1"/>
  <c r="AH108" i="1" s="1"/>
  <c r="AG57" i="1"/>
  <c r="AU57" i="1"/>
  <c r="AU108" i="1" s="1"/>
  <c r="AY57" i="1"/>
  <c r="AY108" i="1" s="1"/>
  <c r="N57" i="1"/>
  <c r="N108" i="1" s="1"/>
  <c r="T57" i="1"/>
  <c r="T108" i="1" s="1"/>
  <c r="AD57" i="1"/>
  <c r="AD108" i="1" s="1"/>
  <c r="AI57" i="1"/>
  <c r="AW57" i="1"/>
  <c r="AW108" i="1" s="1"/>
  <c r="Q57" i="1"/>
  <c r="Q108" i="1" s="1"/>
  <c r="O57" i="1"/>
  <c r="O108" i="1" s="1"/>
  <c r="AF57" i="1"/>
  <c r="AT57" i="1"/>
  <c r="AT108" i="1" s="1"/>
  <c r="AX57" i="1"/>
  <c r="AX108" i="1" s="1"/>
  <c r="AL107" i="1"/>
  <c r="AL106" i="1"/>
  <c r="AF108" i="1" l="1"/>
  <c r="O114" i="1" s="1"/>
  <c r="AI108" i="1"/>
  <c r="R114" i="1" s="1"/>
  <c r="M114" i="1"/>
  <c r="Q114" i="1"/>
  <c r="AG108" i="1"/>
  <c r="P114" i="1" s="1"/>
  <c r="AL105" i="1"/>
  <c r="AL101" i="1"/>
  <c r="AL102" i="1"/>
  <c r="AL103" i="1"/>
  <c r="AL104" i="1"/>
  <c r="AL100" i="1" l="1"/>
  <c r="AQ105" i="1" l="1"/>
  <c r="AR105" i="1"/>
  <c r="AS105" i="1"/>
  <c r="AZ105" i="1"/>
  <c r="BA105" i="1"/>
  <c r="AQ100" i="1"/>
  <c r="AR100" i="1"/>
  <c r="AS100" i="1"/>
  <c r="AZ100" i="1"/>
  <c r="BA100" i="1"/>
  <c r="AQ91" i="1"/>
  <c r="AR91" i="1"/>
  <c r="AS91" i="1"/>
  <c r="AZ91" i="1"/>
  <c r="BA91" i="1"/>
  <c r="AQ68" i="1"/>
  <c r="AR68" i="1"/>
  <c r="AS68" i="1"/>
  <c r="AZ68" i="1"/>
  <c r="BA68" i="1"/>
  <c r="AQ59" i="1"/>
  <c r="AR59" i="1"/>
  <c r="AS59" i="1"/>
  <c r="AZ59" i="1"/>
  <c r="BA59" i="1"/>
  <c r="AQ46" i="1"/>
  <c r="AR46" i="1"/>
  <c r="AS46" i="1"/>
  <c r="AZ46" i="1"/>
  <c r="BA46" i="1"/>
  <c r="AQ43" i="1"/>
  <c r="AR43" i="1"/>
  <c r="AS43" i="1"/>
  <c r="AZ43" i="1"/>
  <c r="BA43" i="1"/>
  <c r="AQ34" i="1"/>
  <c r="AR34" i="1"/>
  <c r="AS34" i="1"/>
  <c r="AZ34" i="1"/>
  <c r="BA34" i="1"/>
  <c r="AQ23" i="1"/>
  <c r="AR23" i="1"/>
  <c r="AS23" i="1"/>
  <c r="AZ23" i="1"/>
  <c r="BA23" i="1"/>
  <c r="AC105" i="1"/>
  <c r="AJ105" i="1"/>
  <c r="AK105" i="1"/>
  <c r="AA100" i="1"/>
  <c r="AB100" i="1"/>
  <c r="AC100" i="1"/>
  <c r="AJ100" i="1"/>
  <c r="AK100" i="1"/>
  <c r="AA91" i="1"/>
  <c r="AB91" i="1"/>
  <c r="AC91" i="1"/>
  <c r="AJ91" i="1"/>
  <c r="AK91" i="1"/>
  <c r="AA68" i="1"/>
  <c r="AB68" i="1"/>
  <c r="AC68" i="1"/>
  <c r="AJ68" i="1"/>
  <c r="AK68" i="1"/>
  <c r="AA59" i="1"/>
  <c r="AB59" i="1"/>
  <c r="AC59" i="1"/>
  <c r="AJ59" i="1"/>
  <c r="AK59" i="1"/>
  <c r="AA46" i="1"/>
  <c r="AB46" i="1"/>
  <c r="AC46" i="1"/>
  <c r="AJ46" i="1"/>
  <c r="AK46" i="1"/>
  <c r="AA43" i="1"/>
  <c r="AB43" i="1"/>
  <c r="AC43" i="1"/>
  <c r="AJ43" i="1"/>
  <c r="AK43" i="1"/>
  <c r="AA34" i="1"/>
  <c r="AB34" i="1"/>
  <c r="AC34" i="1"/>
  <c r="AJ34" i="1"/>
  <c r="AK34" i="1"/>
  <c r="AA23" i="1"/>
  <c r="AB23" i="1"/>
  <c r="AC23" i="1"/>
  <c r="AJ23" i="1"/>
  <c r="AK23" i="1"/>
  <c r="J105" i="1"/>
  <c r="K105" i="1"/>
  <c r="L105" i="1"/>
  <c r="U105" i="1"/>
  <c r="J100" i="1"/>
  <c r="K100" i="1"/>
  <c r="L100" i="1"/>
  <c r="U100" i="1"/>
  <c r="J91" i="1"/>
  <c r="K91" i="1"/>
  <c r="L91" i="1"/>
  <c r="U91" i="1"/>
  <c r="J68" i="1"/>
  <c r="K68" i="1"/>
  <c r="L68" i="1"/>
  <c r="U68" i="1"/>
  <c r="J59" i="1"/>
  <c r="K59" i="1"/>
  <c r="L59" i="1"/>
  <c r="U59" i="1"/>
  <c r="J46" i="1"/>
  <c r="K46" i="1"/>
  <c r="L46" i="1"/>
  <c r="U46" i="1"/>
  <c r="J43" i="1"/>
  <c r="K43" i="1"/>
  <c r="L43" i="1"/>
  <c r="U43" i="1"/>
  <c r="J23" i="1"/>
  <c r="K23" i="1"/>
  <c r="L23" i="1"/>
  <c r="U23" i="1"/>
  <c r="K57" i="1" l="1"/>
  <c r="K108" i="1" s="1"/>
  <c r="J57" i="1"/>
  <c r="J108" i="1" s="1"/>
  <c r="AB57" i="1"/>
  <c r="L57" i="1"/>
  <c r="L108" i="1" s="1"/>
  <c r="AJ57" i="1"/>
  <c r="AR57" i="1"/>
  <c r="AR108" i="1" s="1"/>
  <c r="AC57" i="1"/>
  <c r="AC108" i="1" s="1"/>
  <c r="BA57" i="1"/>
  <c r="BA108" i="1" s="1"/>
  <c r="AQ57" i="1"/>
  <c r="AQ108" i="1" s="1"/>
  <c r="AZ57" i="1"/>
  <c r="AZ108" i="1" s="1"/>
  <c r="U57" i="1"/>
  <c r="U108" i="1" s="1"/>
  <c r="AK57" i="1"/>
  <c r="AA57" i="1"/>
  <c r="AS57" i="1"/>
  <c r="AS108" i="1" s="1"/>
  <c r="AB108" i="1" l="1"/>
  <c r="AA108" i="1"/>
  <c r="L114" i="1"/>
  <c r="AJ108" i="1"/>
  <c r="S114" i="1" s="1"/>
  <c r="AK108" i="1"/>
  <c r="T114" i="1" s="1"/>
  <c r="BB107" i="1"/>
  <c r="BB106" i="1"/>
  <c r="BB104" i="1"/>
  <c r="BB103" i="1"/>
  <c r="BB102" i="1"/>
  <c r="BB101" i="1"/>
  <c r="BB95" i="1"/>
  <c r="BB93" i="1"/>
  <c r="BB92" i="1"/>
  <c r="BB89" i="1"/>
  <c r="BB90" i="1"/>
  <c r="BB71" i="1"/>
  <c r="BB70" i="1"/>
  <c r="BB69" i="1"/>
  <c r="BB68" i="1" s="1"/>
  <c r="BB58" i="1"/>
  <c r="BB56" i="1"/>
  <c r="BB48" i="1"/>
  <c r="BB44" i="1"/>
  <c r="BB33" i="1"/>
  <c r="BB31" i="1"/>
  <c r="BB30" i="1"/>
  <c r="BB28" i="1"/>
  <c r="BB27" i="1"/>
  <c r="BB26" i="1"/>
  <c r="BB25" i="1"/>
  <c r="BB24" i="1"/>
  <c r="BB17" i="1"/>
  <c r="BB14" i="1"/>
  <c r="AL93" i="1"/>
  <c r="AL92" i="1"/>
  <c r="AL89" i="1"/>
  <c r="AL90" i="1"/>
  <c r="AL71" i="1"/>
  <c r="AL56" i="1"/>
  <c r="AL48" i="1"/>
  <c r="AL28" i="1"/>
  <c r="AL27" i="1"/>
  <c r="AL26" i="1"/>
  <c r="AL25" i="1"/>
  <c r="AL24" i="1"/>
  <c r="AL14" i="1"/>
  <c r="BB29" i="1" l="1"/>
  <c r="V106" i="1"/>
  <c r="V102" i="1"/>
  <c r="V101" i="1"/>
  <c r="V93" i="1"/>
  <c r="V74" i="1"/>
  <c r="V63" i="1"/>
  <c r="V60" i="1"/>
  <c r="V44" i="1"/>
  <c r="V28" i="1"/>
  <c r="V27" i="1"/>
  <c r="V24" i="1"/>
  <c r="V14" i="1"/>
  <c r="AP105" i="1" l="1"/>
  <c r="Z105" i="1"/>
  <c r="H105" i="1"/>
  <c r="AP100" i="1"/>
  <c r="Z100" i="1"/>
  <c r="H100" i="1"/>
  <c r="AP91" i="1"/>
  <c r="Z91" i="1"/>
  <c r="H91" i="1"/>
  <c r="AP68" i="1"/>
  <c r="Z68" i="1"/>
  <c r="H68" i="1"/>
  <c r="AP59" i="1"/>
  <c r="Z59" i="1"/>
  <c r="H59" i="1"/>
  <c r="H46" i="1"/>
  <c r="Z46" i="1"/>
  <c r="AP46" i="1"/>
  <c r="AP43" i="1"/>
  <c r="Z43" i="1"/>
  <c r="H43" i="1"/>
  <c r="Z34" i="1"/>
  <c r="AP34" i="1"/>
  <c r="AP23" i="1"/>
  <c r="Z23" i="1"/>
  <c r="H23" i="1"/>
  <c r="H57" i="1" l="1"/>
  <c r="Z57" i="1"/>
  <c r="AP57" i="1"/>
  <c r="AP108" i="1" s="1"/>
  <c r="Z29" i="1"/>
  <c r="Z108" i="1" l="1"/>
  <c r="H29" i="1"/>
  <c r="H108" i="1" s="1"/>
  <c r="AL17" i="1" l="1"/>
  <c r="Y16" i="1"/>
  <c r="V18" i="1" l="1"/>
  <c r="G16" i="1"/>
  <c r="E105" i="1"/>
  <c r="F105" i="1"/>
  <c r="G105" i="1"/>
  <c r="W105" i="1"/>
  <c r="X105" i="1"/>
  <c r="Y105" i="1"/>
  <c r="AM105" i="1"/>
  <c r="AN105" i="1"/>
  <c r="AO105" i="1"/>
  <c r="E91" i="1"/>
  <c r="F91" i="1"/>
  <c r="G91" i="1"/>
  <c r="X91" i="1"/>
  <c r="Y91" i="1"/>
  <c r="AM91" i="1"/>
  <c r="AN91" i="1"/>
  <c r="AO91" i="1"/>
  <c r="BB91" i="1"/>
  <c r="E68" i="1"/>
  <c r="F68" i="1"/>
  <c r="G68" i="1"/>
  <c r="Y68" i="1"/>
  <c r="AM68" i="1"/>
  <c r="AO68" i="1"/>
  <c r="X59" i="1"/>
  <c r="Y59" i="1"/>
  <c r="AM59" i="1"/>
  <c r="AN59" i="1"/>
  <c r="AO59" i="1"/>
  <c r="E59" i="1"/>
  <c r="F59" i="1"/>
  <c r="G59" i="1"/>
  <c r="E43" i="1"/>
  <c r="F43" i="1"/>
  <c r="G43" i="1"/>
  <c r="X43" i="1"/>
  <c r="Y43" i="1"/>
  <c r="AN43" i="1"/>
  <c r="AO43" i="1"/>
  <c r="X34" i="1"/>
  <c r="Y34" i="1"/>
  <c r="AM34" i="1"/>
  <c r="AN34" i="1"/>
  <c r="AO34" i="1"/>
  <c r="BB34" i="1"/>
  <c r="W23" i="1"/>
  <c r="X23" i="1"/>
  <c r="Y23" i="1"/>
  <c r="AL23" i="1"/>
  <c r="AM23" i="1"/>
  <c r="AN23" i="1"/>
  <c r="AO23" i="1"/>
  <c r="BB23" i="1"/>
  <c r="E23" i="1"/>
  <c r="F23" i="1"/>
  <c r="G23" i="1"/>
  <c r="G57" i="1" l="1"/>
  <c r="Y57" i="1"/>
  <c r="AO57" i="1"/>
  <c r="X57" i="1"/>
  <c r="F57" i="1"/>
  <c r="AN57" i="1"/>
  <c r="E57" i="1"/>
  <c r="AM57" i="1"/>
  <c r="V43" i="1"/>
  <c r="BB57" i="1" l="1"/>
  <c r="D43" i="1"/>
  <c r="BB45" i="1"/>
  <c r="BB43" i="1" s="1"/>
  <c r="AM43" i="1"/>
  <c r="AL43" i="1"/>
  <c r="W43" i="1"/>
  <c r="E46" i="1"/>
  <c r="F46" i="1"/>
  <c r="G46" i="1"/>
  <c r="G108" i="1" s="1"/>
  <c r="X46" i="1"/>
  <c r="Y46" i="1"/>
  <c r="AN46" i="1"/>
  <c r="AO46" i="1"/>
  <c r="E100" i="1"/>
  <c r="F100" i="1"/>
  <c r="W100" i="1"/>
  <c r="X100" i="1"/>
  <c r="Y100" i="1"/>
  <c r="AM100" i="1"/>
  <c r="AN100" i="1"/>
  <c r="AO100" i="1"/>
  <c r="BB100" i="1"/>
  <c r="Y108" i="1" l="1"/>
  <c r="F108" i="1"/>
  <c r="E108" i="1"/>
  <c r="X108" i="1"/>
  <c r="AO108" i="1"/>
  <c r="AN108" i="1"/>
  <c r="BB80" i="1"/>
  <c r="BB79" i="1"/>
  <c r="BB78" i="1"/>
  <c r="BB77" i="1"/>
  <c r="BB76" i="1"/>
  <c r="BB105" i="1"/>
  <c r="BB74" i="1"/>
  <c r="BB50" i="1"/>
  <c r="BB49" i="1"/>
  <c r="AM16" i="1"/>
  <c r="AM12" i="1"/>
  <c r="BB99" i="1"/>
  <c r="BB85" i="1"/>
  <c r="BB13" i="1" l="1"/>
  <c r="BB12" i="1" s="1"/>
  <c r="BB47" i="1"/>
  <c r="BB46" i="1" s="1"/>
  <c r="AM46" i="1"/>
  <c r="BB18" i="1"/>
  <c r="BB16" i="1" s="1"/>
  <c r="BB75" i="1"/>
  <c r="BB73" i="1" s="1"/>
  <c r="AL79" i="1"/>
  <c r="AL78" i="1"/>
  <c r="AL77" i="1"/>
  <c r="AL76" i="1"/>
  <c r="AL74" i="1"/>
  <c r="AL50" i="1"/>
  <c r="AL49" i="1"/>
  <c r="W16" i="1"/>
  <c r="W12" i="1"/>
  <c r="AL99" i="1"/>
  <c r="AL85" i="1"/>
  <c r="AL33" i="1"/>
  <c r="AL31" i="1"/>
  <c r="V61" i="1"/>
  <c r="V59" i="1" s="1"/>
  <c r="BB108" i="1" l="1"/>
  <c r="AM108" i="1"/>
  <c r="AM115" i="1" s="1"/>
  <c r="W29" i="1"/>
  <c r="AL12" i="1"/>
  <c r="AL34" i="1"/>
  <c r="W34" i="1"/>
  <c r="AL69" i="1"/>
  <c r="AL68" i="1" s="1"/>
  <c r="W68" i="1"/>
  <c r="AL95" i="1"/>
  <c r="AL91" i="1" s="1"/>
  <c r="W91" i="1"/>
  <c r="W59" i="1"/>
  <c r="AL30" i="1"/>
  <c r="AL29" i="1" s="1"/>
  <c r="AL18" i="1"/>
  <c r="AL16" i="1" s="1"/>
  <c r="AL75" i="1"/>
  <c r="AL73" i="1" s="1"/>
  <c r="AL47" i="1"/>
  <c r="AL46" i="1" s="1"/>
  <c r="W46" i="1"/>
  <c r="BB115" i="1" l="1"/>
  <c r="AM109" i="1"/>
  <c r="AN109" i="1" s="1"/>
  <c r="AO109" i="1" s="1"/>
  <c r="W57" i="1"/>
  <c r="W108" i="1" s="1"/>
  <c r="AL57" i="1"/>
  <c r="AL108" i="1" s="1"/>
  <c r="V107" i="1"/>
  <c r="V105" i="1" s="1"/>
  <c r="V104" i="1"/>
  <c r="V99" i="1"/>
  <c r="V95" i="1"/>
  <c r="V90" i="1"/>
  <c r="V89" i="1"/>
  <c r="V85" i="1"/>
  <c r="V80" i="1"/>
  <c r="V79" i="1"/>
  <c r="V78" i="1"/>
  <c r="V77" i="1"/>
  <c r="V76" i="1"/>
  <c r="V71" i="1"/>
  <c r="V70" i="1"/>
  <c r="V69" i="1"/>
  <c r="V68" i="1" s="1"/>
  <c r="V58" i="1"/>
  <c r="D59" i="1"/>
  <c r="V56" i="1"/>
  <c r="V50" i="1"/>
  <c r="V33" i="1"/>
  <c r="V31" i="1"/>
  <c r="V26" i="1"/>
  <c r="V25" i="1"/>
  <c r="V73" i="1" l="1"/>
  <c r="X109" i="1"/>
  <c r="Y109" i="1" s="1"/>
  <c r="Z109" i="1" s="1"/>
  <c r="AL115" i="1"/>
  <c r="U114" i="1"/>
  <c r="V16" i="1"/>
  <c r="D16" i="1"/>
  <c r="V12" i="1"/>
  <c r="D12" i="1"/>
  <c r="V30" i="1"/>
  <c r="V29" i="1" s="1"/>
  <c r="D29" i="1"/>
  <c r="V64" i="1"/>
  <c r="V62" i="1" s="1"/>
  <c r="D91" i="1"/>
  <c r="V92" i="1"/>
  <c r="V91" i="1" s="1"/>
  <c r="V103" i="1"/>
  <c r="V100" i="1" s="1"/>
  <c r="D100" i="1"/>
  <c r="V23" i="1"/>
  <c r="V46" i="1"/>
  <c r="D68" i="1"/>
  <c r="D34" i="1"/>
  <c r="D46" i="1"/>
  <c r="D23" i="1"/>
  <c r="W115" i="1" l="1"/>
  <c r="V57" i="1"/>
  <c r="V108" i="1" s="1"/>
  <c r="V115" i="1" s="1"/>
  <c r="D57" i="1"/>
  <c r="D108" i="1" s="1"/>
  <c r="E109" i="1" l="1"/>
  <c r="F109" i="1" s="1"/>
  <c r="G109" i="1" s="1"/>
  <c r="H109" i="1" s="1"/>
  <c r="I109" i="1" s="1"/>
  <c r="J109" i="1" s="1"/>
  <c r="K109" i="1" s="1"/>
  <c r="L109" i="1" s="1"/>
  <c r="M109" i="1" s="1"/>
  <c r="N109" i="1" s="1"/>
  <c r="O109" i="1" l="1"/>
  <c r="P109" i="1" l="1"/>
  <c r="Q109" i="1" s="1"/>
  <c r="R109" i="1" s="1"/>
  <c r="S109" i="1" s="1"/>
  <c r="T109" i="1" s="1"/>
  <c r="U109" i="1" s="1"/>
  <c r="AP109" i="1"/>
  <c r="AQ109" i="1" s="1"/>
  <c r="AR109" i="1" s="1"/>
  <c r="AS109" i="1" s="1"/>
  <c r="AA109" i="1"/>
  <c r="AB109" i="1" s="1"/>
  <c r="AC109" i="1" s="1"/>
  <c r="AT109" i="1" l="1"/>
  <c r="AU109" i="1" s="1"/>
  <c r="AV109" i="1" s="1"/>
  <c r="AW109" i="1" s="1"/>
  <c r="AX109" i="1" s="1"/>
  <c r="AY109" i="1" s="1"/>
  <c r="AZ109" i="1" s="1"/>
  <c r="BA109" i="1" s="1"/>
  <c r="AD109" i="1"/>
  <c r="AE109" i="1" l="1"/>
  <c r="AF109" i="1" s="1"/>
  <c r="AG109" i="1" s="1"/>
  <c r="AH109" i="1" s="1"/>
  <c r="AI109" i="1" s="1"/>
  <c r="AJ109" i="1" s="1"/>
  <c r="AK109" i="1" s="1"/>
</calcChain>
</file>

<file path=xl/sharedStrings.xml><?xml version="1.0" encoding="utf-8"?>
<sst xmlns="http://schemas.openxmlformats.org/spreadsheetml/2006/main" count="161" uniqueCount="112">
  <si>
    <t>№ п/п</t>
  </si>
  <si>
    <t>Наименование программы</t>
  </si>
  <si>
    <t>ИТОГО</t>
  </si>
  <si>
    <t>010</t>
  </si>
  <si>
    <t>020</t>
  </si>
  <si>
    <t>030</t>
  </si>
  <si>
    <t>050</t>
  </si>
  <si>
    <t>060</t>
  </si>
  <si>
    <t>070</t>
  </si>
  <si>
    <t>080</t>
  </si>
  <si>
    <t>090</t>
  </si>
  <si>
    <t>100</t>
  </si>
  <si>
    <t>110</t>
  </si>
  <si>
    <t>120</t>
  </si>
  <si>
    <t>130</t>
  </si>
  <si>
    <t>140</t>
  </si>
  <si>
    <t>150</t>
  </si>
  <si>
    <t>151</t>
  </si>
  <si>
    <t>155</t>
  </si>
  <si>
    <t>152</t>
  </si>
  <si>
    <t>154</t>
  </si>
  <si>
    <t>160</t>
  </si>
  <si>
    <t>170</t>
  </si>
  <si>
    <t>220</t>
  </si>
  <si>
    <t>230</t>
  </si>
  <si>
    <t>240</t>
  </si>
  <si>
    <t>260</t>
  </si>
  <si>
    <t>280</t>
  </si>
  <si>
    <t>290</t>
  </si>
  <si>
    <t>320</t>
  </si>
  <si>
    <t>330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</si>
  <si>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</si>
  <si>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</si>
  <si>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</si>
  <si>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</si>
  <si>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</si>
  <si>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</si>
  <si>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</si>
  <si>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</si>
  <si>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</si>
  <si>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</si>
  <si>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</si>
  <si>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</si>
  <si>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</si>
  <si>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</si>
  <si>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</si>
  <si>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</si>
  <si>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</si>
  <si>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</si>
  <si>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</si>
  <si>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</si>
  <si>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</si>
  <si>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</si>
  <si>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</si>
  <si>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</si>
  <si>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270</t>
  </si>
  <si>
    <t>220-221</t>
  </si>
  <si>
    <t>340</t>
  </si>
  <si>
    <t xml:space="preserve">к решению Думы </t>
  </si>
  <si>
    <t>Уточнение .</t>
  </si>
  <si>
    <t>Муниципальная программа «Создание условий для улучшения качества жизни жителей городского округа Тольятти» на 2020-2024 годы</t>
  </si>
  <si>
    <r>
      <t>Муниципальная программа «Тольятти - чистый город на 2020-2024 годы</t>
    </r>
    <r>
      <rPr>
        <sz val="12"/>
        <rFont val="Calibri"/>
        <family val="2"/>
        <charset val="204"/>
      </rPr>
      <t>»</t>
    </r>
  </si>
  <si>
    <t>153</t>
  </si>
  <si>
    <t>Подпрограмма «Развитие автомобильных дорог городского округа Тольятти, расположенных в зоне застройки индивидуальными жилыми домами на 2014-2020 годы»</t>
  </si>
  <si>
    <t>Муниципальная программа «Профилактика терроризма, экстремизма и иных правонарушений на территории городского округа Тольятти на 2020-2024 годы»</t>
  </si>
  <si>
    <t>Муниципальная программа «Поддержка социально ориентированных некоммерческих  организаций, территориального общественного самоуправления и общественных инициатив в городском округе Тольятти на 2021-2027 годы»</t>
  </si>
  <si>
    <t>Муниципальная программа «Защита населения и территорий от чрезвычайных ситуаций в мирное и военное время, обеспечение первичных мер пожарной безопасности и безопасности людей на водных объектах в городском округе Тольятти на 2021-2025 годы»</t>
  </si>
  <si>
    <t>Муниципальная программа «Создание условий для развития туризма на территории городского округа Тольятти на 2021-2030 годы»</t>
  </si>
  <si>
    <t>Муниципальная программа «Молодежь Тольятти на 2021-2030 гг.»</t>
  </si>
  <si>
    <t>Муниципальная программа «Развитие транспортной системы и дорожного хозяйства городского округа Тольятти на 2021-2025гг.», в том числе:</t>
  </si>
  <si>
    <t xml:space="preserve">Подпрограмма «Содержание улично-дорожной сети городского округа Тольятти на  2021-2025гг.» </t>
  </si>
  <si>
    <t xml:space="preserve">Подпрограммы  «Повышение безопасности дорожного движения на период 2021-2025гг.»                  </t>
  </si>
  <si>
    <t xml:space="preserve">Подпрограмма «Развитие городского пассажирского транспорта в городском округе Тольятти на период 2021-2025гг.» </t>
  </si>
  <si>
    <t>Муниципальная программа городского округа Тольятти «Молодой семье - доступное жилье» на 2014-2025 годы</t>
  </si>
  <si>
    <t>221</t>
  </si>
  <si>
    <t>2024 год</t>
  </si>
  <si>
    <t>Муниципальная программа «Развитие информационно-телекоммуникационной инфраструктуры городского округа Тольятти на 2022 – 2026 годы»</t>
  </si>
  <si>
    <r>
      <t>Муниципальная программа «Развитие физической культуры и спорта в городском округе Тольят</t>
    </r>
    <r>
      <rPr>
        <sz val="12"/>
        <color theme="1"/>
        <rFont val="Times New Roman"/>
        <family val="1"/>
        <charset val="204"/>
      </rPr>
      <t>ти на 2022-2026 годы»</t>
    </r>
  </si>
  <si>
    <r>
      <t>Муниципальная программа «Противодействие коррупции в городском округе Толья</t>
    </r>
    <r>
      <rPr>
        <sz val="12"/>
        <color theme="1"/>
        <rFont val="Times New Roman"/>
        <family val="1"/>
        <charset val="204"/>
      </rPr>
      <t>тти на 2022-2026 годы»</t>
    </r>
  </si>
  <si>
    <t>Муниципальная программа «Охрана окружающей среды на территории городского округа Тольятти на 2022-2026 годы»</t>
  </si>
  <si>
    <t>непрограмм</t>
  </si>
  <si>
    <t>всего</t>
  </si>
  <si>
    <t>проверка</t>
  </si>
  <si>
    <t>условно утв</t>
  </si>
  <si>
    <t>200</t>
  </si>
  <si>
    <t>Муниципальная программа «Укрепление общественного здоровья в городском округе Тольятти» на 2021-2024 годы</t>
  </si>
  <si>
    <t>Приложение 10</t>
  </si>
  <si>
    <t>2025 год</t>
  </si>
  <si>
    <t>Муниципальная программа «Развитие органов местного самоуправления городского округа Тольятти на 2023-2028 годы»</t>
  </si>
  <si>
    <t>Подпрограмма «Развитие муниципальной службы в городском округе Тольятти на 2023-2028 годы»</t>
  </si>
  <si>
    <t>Муниципальная программа городского округа Тольятти «Развитие малого и среднего предпринимательства городского округа Тольятти на 2023-2027 годы»</t>
  </si>
  <si>
    <t xml:space="preserve">Муниципальная программа «Развитие инфраструктуры градостроительной деятельности городского округа Тольятти на 2023-2028 годы» </t>
  </si>
  <si>
    <t>Муниципальная программа «Развитие потребительского рынка в городском округе Тольятти на 2022-2026 годы»</t>
  </si>
  <si>
    <t>Муниципальная программа «Ремонт помещений, находящихся в муниципальной собственности городского округа Тольятти, на 2023-2027 годы»</t>
  </si>
  <si>
    <t>Муниципальная программа «Содержание и ремонт объектов и сетей инженерной инфраструктуры городского округа Тольятти на 2023-2027 годы»</t>
  </si>
  <si>
    <t>Муниципальная программа «Формирование современной городской среды на 2018-2025 годы»</t>
  </si>
  <si>
    <t>ПЕРЕЧЕНЬ МУНИЦИПАЛЬНЫХ ПРОГРАММ, ПОДЛЕЖАЩИХ ФИНАНСИРОВАНИЮ ИЗ БЮДЖЕТА ГОРОДСКОГО ОКРУГА ТОЛЬЯТТИ, НА 2024 ГОД И ПЛАНОВЫЙ ПЕРИОД 2025 И 2026 ГОДОВ</t>
  </si>
  <si>
    <t>2026 год</t>
  </si>
  <si>
    <t>Муниципальная программа «Охрана, защита и воспроизводство лесов, расположенных в границах городского округа Тольятти, на 2024-2030 годы»</t>
  </si>
  <si>
    <t>Муниципальная программа «Капитальный ремонт многоквартирных домов городского округа Тольятти на 2024-2028 годы»</t>
  </si>
  <si>
    <t>Муниципальная программа «Культура Тольятти на 2024-2028 годы»</t>
  </si>
  <si>
    <t>Муниципальная программа  «Профилактика наркомании населения городского округа Тольятти на 2024-2028 годы»</t>
  </si>
  <si>
    <t>тыс. руб.</t>
  </si>
  <si>
    <t>Сумма</t>
  </si>
  <si>
    <t>Муниципальная программа «Благоустройство территории городского округа Тольятти на 2015-2024 годы»</t>
  </si>
  <si>
    <t>Муниципальная программа  «Развитие системы образования городского округа Тольятти на 2021-2027 годы»</t>
  </si>
  <si>
    <t>от___________ № ______</t>
  </si>
  <si>
    <t xml:space="preserve">Подпрограмма «Модернизация и развитие автомобильных дорог общего пользования местного значения городского округа Тольятти на 2021-2025 гг»  </t>
  </si>
  <si>
    <t>от 22.11.2023 № 71</t>
  </si>
  <si>
    <t>25.</t>
  </si>
  <si>
    <t>Уточнение 20.12</t>
  </si>
  <si>
    <t>Приложение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</si>
</sst>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2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sz val="12"/>
      <name val="Calibri"/>
      <family val="2"/>
      <charset val="204"/>
    </font>
    <font>
      <sz val="11"/>
      <color rgb="FFFFFF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3" tint="0.3999755851924192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1"/>
      <color rgb="FFFFFF00"/>
      <name val="Calibri"/>
      <family val="2"/>
      <charset val="204"/>
      <scheme val="minor"/>
    </font>
    <font>
      <sz val="11"/>
      <color theme="0" tint="-4.9989318521683403E-2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sz val="11"/>
      <color theme="4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46">
    <xf numFmtId="0" fontId="0" fillId="0" borderId="0" xfId="0"/>
    <xf numFmtId="0" fontId="0" fillId="0" borderId="0" xfId="0" applyBorder="1"/>
    <xf numFmtId="3" fontId="4" fillId="0" borderId="0" xfId="0" applyNumberFormat="1" applyFont="1" applyFill="1" applyBorder="1"/>
    <xf numFmtId="0" fontId="7" fillId="0" borderId="0" xfId="0" applyFont="1" applyFill="1" applyBorder="1"/>
    <xf numFmtId="0" fontId="7" fillId="0" borderId="0" xfId="0" applyFont="1" applyFill="1"/>
    <xf numFmtId="3" fontId="7" fillId="0" borderId="0" xfId="0" applyNumberFormat="1" applyFont="1" applyFill="1" applyBorder="1"/>
    <xf numFmtId="0" fontId="6" fillId="0" borderId="0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3" fontId="7" fillId="0" borderId="0" xfId="0" applyNumberFormat="1" applyFont="1" applyFill="1"/>
    <xf numFmtId="0" fontId="7" fillId="0" borderId="0" xfId="0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7" fillId="0" borderId="0" xfId="0" applyFont="1" applyFill="1" applyAlignment="1">
      <alignment horizontal="right"/>
    </xf>
    <xf numFmtId="0" fontId="7" fillId="0" borderId="0" xfId="0" applyFont="1" applyFill="1" applyBorder="1" applyAlignment="1">
      <alignment horizontal="right"/>
    </xf>
    <xf numFmtId="3" fontId="4" fillId="2" borderId="1" xfId="0" applyNumberFormat="1" applyFont="1" applyFill="1" applyBorder="1"/>
    <xf numFmtId="3" fontId="8" fillId="2" borderId="1" xfId="0" applyNumberFormat="1" applyFont="1" applyFill="1" applyBorder="1"/>
    <xf numFmtId="3" fontId="5" fillId="2" borderId="1" xfId="0" applyNumberFormat="1" applyFont="1" applyFill="1" applyBorder="1"/>
    <xf numFmtId="3" fontId="4" fillId="2" borderId="0" xfId="0" applyNumberFormat="1" applyFont="1" applyFill="1" applyBorder="1"/>
    <xf numFmtId="3" fontId="7" fillId="2" borderId="0" xfId="0" applyNumberFormat="1" applyFont="1" applyFill="1" applyBorder="1"/>
    <xf numFmtId="3" fontId="7" fillId="2" borderId="0" xfId="0" applyNumberFormat="1" applyFont="1" applyFill="1"/>
    <xf numFmtId="0" fontId="7" fillId="2" borderId="0" xfId="0" applyFont="1" applyFill="1"/>
    <xf numFmtId="0" fontId="7" fillId="2" borderId="0" xfId="0" applyFont="1" applyFill="1" applyBorder="1"/>
    <xf numFmtId="3" fontId="7" fillId="3" borderId="0" xfId="0" applyNumberFormat="1" applyFont="1" applyFill="1" applyBorder="1"/>
    <xf numFmtId="0" fontId="7" fillId="2" borderId="0" xfId="0" applyFont="1" applyFill="1" applyBorder="1" applyAlignment="1">
      <alignment horizontal="right"/>
    </xf>
    <xf numFmtId="0" fontId="7" fillId="3" borderId="0" xfId="0" applyFont="1" applyFill="1" applyBorder="1"/>
    <xf numFmtId="0" fontId="7" fillId="3" borderId="0" xfId="0" applyFont="1" applyFill="1"/>
    <xf numFmtId="3" fontId="4" fillId="3" borderId="0" xfId="0" applyNumberFormat="1" applyFont="1" applyFill="1" applyBorder="1"/>
    <xf numFmtId="3" fontId="8" fillId="2" borderId="1" xfId="0" applyNumberFormat="1" applyFont="1" applyFill="1" applyBorder="1" applyAlignment="1">
      <alignment wrapText="1"/>
    </xf>
    <xf numFmtId="0" fontId="6" fillId="2" borderId="0" xfId="1" applyFont="1" applyFill="1" applyBorder="1" applyAlignment="1">
      <alignment horizontal="center" vertical="center" wrapText="1"/>
    </xf>
    <xf numFmtId="3" fontId="3" fillId="2" borderId="0" xfId="1" applyNumberFormat="1" applyFont="1" applyFill="1" applyBorder="1" applyAlignment="1">
      <alignment horizontal="center" vertical="center" wrapText="1"/>
    </xf>
    <xf numFmtId="49" fontId="3" fillId="2" borderId="4" xfId="1" applyNumberFormat="1" applyFont="1" applyFill="1" applyBorder="1" applyAlignment="1">
      <alignment horizontal="center" vertical="center" wrapText="1"/>
    </xf>
    <xf numFmtId="0" fontId="4" fillId="2" borderId="0" xfId="1" applyFont="1" applyFill="1" applyAlignment="1"/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wrapText="1"/>
    </xf>
    <xf numFmtId="3" fontId="4" fillId="2" borderId="1" xfId="0" applyNumberFormat="1" applyFont="1" applyFill="1" applyBorder="1" applyAlignment="1">
      <alignment wrapText="1"/>
    </xf>
    <xf numFmtId="3" fontId="4" fillId="2" borderId="0" xfId="1" applyNumberFormat="1" applyFont="1" applyFill="1" applyAlignment="1"/>
    <xf numFmtId="0" fontId="8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vertical="center"/>
    </xf>
    <xf numFmtId="0" fontId="5" fillId="2" borderId="1" xfId="0" applyFont="1" applyFill="1" applyBorder="1"/>
    <xf numFmtId="0" fontId="4" fillId="4" borderId="1" xfId="0" applyFont="1" applyFill="1" applyBorder="1" applyAlignment="1">
      <alignment horizontal="center"/>
    </xf>
    <xf numFmtId="0" fontId="9" fillId="4" borderId="1" xfId="0" applyFont="1" applyFill="1" applyBorder="1" applyAlignment="1">
      <alignment wrapText="1"/>
    </xf>
    <xf numFmtId="3" fontId="8" fillId="4" borderId="1" xfId="0" applyNumberFormat="1" applyFont="1" applyFill="1" applyBorder="1"/>
    <xf numFmtId="0" fontId="4" fillId="4" borderId="0" xfId="1" applyFont="1" applyFill="1" applyAlignment="1">
      <alignment horizontal="right"/>
    </xf>
    <xf numFmtId="0" fontId="7" fillId="4" borderId="0" xfId="0" applyFont="1" applyFill="1"/>
    <xf numFmtId="3" fontId="11" fillId="4" borderId="1" xfId="0" applyNumberFormat="1" applyFont="1" applyFill="1" applyBorder="1"/>
    <xf numFmtId="49" fontId="4" fillId="4" borderId="1" xfId="0" applyNumberFormat="1" applyFont="1" applyFill="1" applyBorder="1" applyAlignment="1">
      <alignment horizontal="center"/>
    </xf>
    <xf numFmtId="0" fontId="4" fillId="4" borderId="3" xfId="0" applyFont="1" applyFill="1" applyBorder="1" applyAlignment="1">
      <alignment vertical="top"/>
    </xf>
    <xf numFmtId="0" fontId="10" fillId="4" borderId="1" xfId="0" applyFont="1" applyFill="1" applyBorder="1" applyAlignment="1">
      <alignment wrapText="1"/>
    </xf>
    <xf numFmtId="3" fontId="4" fillId="4" borderId="1" xfId="0" applyNumberFormat="1" applyFont="1" applyFill="1" applyBorder="1"/>
    <xf numFmtId="0" fontId="4" fillId="4" borderId="1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vertical="center" wrapText="1"/>
    </xf>
    <xf numFmtId="0" fontId="11" fillId="4" borderId="1" xfId="0" applyFont="1" applyFill="1" applyBorder="1" applyAlignment="1">
      <alignment horizontal="center"/>
    </xf>
    <xf numFmtId="0" fontId="13" fillId="4" borderId="0" xfId="0" applyFont="1" applyFill="1"/>
    <xf numFmtId="0" fontId="11" fillId="4" borderId="1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/>
    </xf>
    <xf numFmtId="3" fontId="4" fillId="4" borderId="1" xfId="0" applyNumberFormat="1" applyFont="1" applyFill="1" applyBorder="1" applyAlignment="1">
      <alignment wrapText="1"/>
    </xf>
    <xf numFmtId="3" fontId="4" fillId="2" borderId="0" xfId="0" applyNumberFormat="1" applyFont="1" applyFill="1" applyBorder="1" applyAlignment="1">
      <alignment wrapText="1"/>
    </xf>
    <xf numFmtId="3" fontId="4" fillId="4" borderId="0" xfId="0" applyNumberFormat="1" applyFont="1" applyFill="1" applyBorder="1"/>
    <xf numFmtId="3" fontId="11" fillId="4" borderId="0" xfId="0" applyNumberFormat="1" applyFont="1" applyFill="1" applyBorder="1"/>
    <xf numFmtId="49" fontId="4" fillId="2" borderId="1" xfId="0" applyNumberFormat="1" applyFont="1" applyFill="1" applyBorder="1" applyAlignment="1">
      <alignment horizontal="left" wrapText="1"/>
    </xf>
    <xf numFmtId="0" fontId="8" fillId="3" borderId="1" xfId="0" applyFont="1" applyFill="1" applyBorder="1" applyAlignment="1">
      <alignment wrapText="1"/>
    </xf>
    <xf numFmtId="3" fontId="15" fillId="2" borderId="0" xfId="0" applyNumberFormat="1" applyFont="1" applyFill="1"/>
    <xf numFmtId="0" fontId="15" fillId="3" borderId="0" xfId="0" applyFont="1" applyFill="1"/>
    <xf numFmtId="0" fontId="15" fillId="0" borderId="0" xfId="0" applyFont="1" applyFill="1"/>
    <xf numFmtId="3" fontId="15" fillId="0" borderId="0" xfId="0" applyNumberFormat="1" applyFont="1" applyFill="1"/>
    <xf numFmtId="3" fontId="17" fillId="2" borderId="0" xfId="0" applyNumberFormat="1" applyFont="1" applyFill="1"/>
    <xf numFmtId="3" fontId="8" fillId="0" borderId="1" xfId="0" applyNumberFormat="1" applyFont="1" applyFill="1" applyBorder="1"/>
    <xf numFmtId="0" fontId="3" fillId="0" borderId="4" xfId="1" applyFont="1" applyFill="1" applyBorder="1" applyAlignment="1">
      <alignment horizontal="center" vertical="center" wrapText="1"/>
    </xf>
    <xf numFmtId="49" fontId="3" fillId="0" borderId="4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3" fontId="18" fillId="0" borderId="0" xfId="0" applyNumberFormat="1" applyFont="1" applyFill="1" applyBorder="1"/>
    <xf numFmtId="0" fontId="19" fillId="0" borderId="0" xfId="0" applyFont="1" applyFill="1" applyAlignment="1">
      <alignment horizontal="right"/>
    </xf>
    <xf numFmtId="49" fontId="6" fillId="5" borderId="1" xfId="0" applyNumberFormat="1" applyFont="1" applyFill="1" applyBorder="1" applyAlignment="1">
      <alignment horizontal="center"/>
    </xf>
    <xf numFmtId="49" fontId="6" fillId="5" borderId="4" xfId="0" applyNumberFormat="1" applyFont="1" applyFill="1" applyBorder="1" applyAlignment="1">
      <alignment horizontal="center"/>
    </xf>
    <xf numFmtId="49" fontId="12" fillId="5" borderId="1" xfId="0" applyNumberFormat="1" applyFont="1" applyFill="1" applyBorder="1" applyAlignment="1">
      <alignment horizontal="center"/>
    </xf>
    <xf numFmtId="49" fontId="6" fillId="5" borderId="2" xfId="0" applyNumberFormat="1" applyFont="1" applyFill="1" applyBorder="1" applyAlignment="1">
      <alignment horizontal="center" vertical="center"/>
    </xf>
    <xf numFmtId="49" fontId="6" fillId="5" borderId="3" xfId="0" applyNumberFormat="1" applyFont="1" applyFill="1" applyBorder="1" applyAlignment="1"/>
    <xf numFmtId="49" fontId="6" fillId="5" borderId="4" xfId="0" applyNumberFormat="1" applyFont="1" applyFill="1" applyBorder="1" applyAlignment="1"/>
    <xf numFmtId="49" fontId="6" fillId="5" borderId="3" xfId="0" applyNumberFormat="1" applyFont="1" applyFill="1" applyBorder="1" applyAlignment="1">
      <alignment horizontal="center"/>
    </xf>
    <xf numFmtId="49" fontId="6" fillId="5" borderId="2" xfId="0" applyNumberFormat="1" applyFont="1" applyFill="1" applyBorder="1" applyAlignment="1">
      <alignment horizontal="center"/>
    </xf>
    <xf numFmtId="49" fontId="6" fillId="5" borderId="1" xfId="0" applyNumberFormat="1" applyFont="1" applyFill="1" applyBorder="1" applyAlignment="1">
      <alignment horizontal="center" vertical="center"/>
    </xf>
    <xf numFmtId="49" fontId="12" fillId="5" borderId="1" xfId="0" applyNumberFormat="1" applyFont="1" applyFill="1" applyBorder="1" applyAlignment="1">
      <alignment horizontal="center" vertical="center"/>
    </xf>
    <xf numFmtId="0" fontId="6" fillId="5" borderId="1" xfId="0" applyFont="1" applyFill="1" applyBorder="1" applyAlignment="1">
      <alignment vertical="center"/>
    </xf>
    <xf numFmtId="0" fontId="20" fillId="0" borderId="0" xfId="0" applyFont="1" applyFill="1" applyBorder="1" applyAlignment="1">
      <alignment horizontal="right"/>
    </xf>
    <xf numFmtId="49" fontId="6" fillId="5" borderId="4" xfId="0" applyNumberFormat="1" applyFont="1" applyFill="1" applyBorder="1" applyAlignment="1">
      <alignment horizontal="center" vertical="center" textRotation="90"/>
    </xf>
    <xf numFmtId="49" fontId="6" fillId="2" borderId="4" xfId="0" applyNumberFormat="1" applyFont="1" applyFill="1" applyBorder="1" applyAlignment="1">
      <alignment horizontal="center" vertical="center" textRotation="90"/>
    </xf>
    <xf numFmtId="3" fontId="11" fillId="2" borderId="1" xfId="0" applyNumberFormat="1" applyFont="1" applyFill="1" applyBorder="1" applyAlignment="1">
      <alignment wrapText="1"/>
    </xf>
    <xf numFmtId="0" fontId="4" fillId="2" borderId="1" xfId="0" applyFont="1" applyFill="1" applyBorder="1" applyAlignment="1">
      <alignment vertical="top"/>
    </xf>
    <xf numFmtId="0" fontId="16" fillId="2" borderId="1" xfId="0" applyFont="1" applyFill="1" applyBorder="1" applyAlignment="1">
      <alignment wrapText="1"/>
    </xf>
    <xf numFmtId="0" fontId="21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vertical="center" wrapText="1"/>
    </xf>
    <xf numFmtId="11" fontId="4" fillId="2" borderId="1" xfId="0" applyNumberFormat="1" applyFont="1" applyFill="1" applyBorder="1" applyAlignment="1">
      <alignment horizontal="left" wrapText="1"/>
    </xf>
    <xf numFmtId="3" fontId="17" fillId="3" borderId="0" xfId="0" applyNumberFormat="1" applyFont="1" applyFill="1"/>
    <xf numFmtId="3" fontId="15" fillId="3" borderId="0" xfId="0" applyNumberFormat="1" applyFont="1" applyFill="1"/>
    <xf numFmtId="3" fontId="7" fillId="3" borderId="0" xfId="0" applyNumberFormat="1" applyFont="1" applyFill="1"/>
    <xf numFmtId="16" fontId="22" fillId="3" borderId="0" xfId="0" applyNumberFormat="1" applyFont="1" applyFill="1"/>
    <xf numFmtId="0" fontId="22" fillId="3" borderId="0" xfId="0" applyFont="1" applyFill="1"/>
    <xf numFmtId="49" fontId="6" fillId="2" borderId="1" xfId="0" applyNumberFormat="1" applyFont="1" applyFill="1" applyBorder="1" applyAlignment="1">
      <alignment horizontal="center"/>
    </xf>
    <xf numFmtId="0" fontId="7" fillId="2" borderId="0" xfId="0" applyFont="1" applyFill="1" applyAlignment="1">
      <alignment horizontal="right"/>
    </xf>
    <xf numFmtId="0" fontId="3" fillId="2" borderId="5" xfId="1" applyFont="1" applyFill="1" applyBorder="1" applyAlignment="1">
      <alignment horizontal="center" vertical="center" wrapText="1"/>
    </xf>
    <xf numFmtId="3" fontId="7" fillId="2" borderId="0" xfId="0" applyNumberFormat="1" applyFont="1" applyFill="1" applyBorder="1" applyAlignment="1">
      <alignment horizontal="right"/>
    </xf>
    <xf numFmtId="3" fontId="18" fillId="3" borderId="0" xfId="0" applyNumberFormat="1" applyFont="1" applyFill="1" applyBorder="1"/>
    <xf numFmtId="0" fontId="4" fillId="3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wrapText="1"/>
    </xf>
    <xf numFmtId="3" fontId="4" fillId="3" borderId="1" xfId="0" applyNumberFormat="1" applyFont="1" applyFill="1" applyBorder="1"/>
    <xf numFmtId="3" fontId="23" fillId="2" borderId="0" xfId="0" applyNumberFormat="1" applyFont="1" applyFill="1"/>
    <xf numFmtId="0" fontId="23" fillId="3" borderId="0" xfId="0" applyFont="1" applyFill="1"/>
    <xf numFmtId="0" fontId="23" fillId="0" borderId="0" xfId="0" applyFont="1" applyFill="1"/>
    <xf numFmtId="3" fontId="23" fillId="0" borderId="0" xfId="0" applyNumberFormat="1" applyFont="1" applyFill="1"/>
    <xf numFmtId="0" fontId="3" fillId="2" borderId="0" xfId="1" applyFont="1" applyFill="1" applyBorder="1" applyAlignment="1">
      <alignment horizontal="center" vertical="center" wrapText="1"/>
    </xf>
    <xf numFmtId="3" fontId="4" fillId="3" borderId="1" xfId="0" applyNumberFormat="1" applyFont="1" applyFill="1" applyBorder="1" applyAlignment="1">
      <alignment wrapText="1"/>
    </xf>
    <xf numFmtId="3" fontId="8" fillId="3" borderId="1" xfId="0" applyNumberFormat="1" applyFont="1" applyFill="1" applyBorder="1"/>
    <xf numFmtId="3" fontId="11" fillId="3" borderId="1" xfId="0" applyNumberFormat="1" applyFont="1" applyFill="1" applyBorder="1" applyAlignment="1">
      <alignment wrapText="1"/>
    </xf>
    <xf numFmtId="3" fontId="11" fillId="3" borderId="1" xfId="0" applyNumberFormat="1" applyFont="1" applyFill="1" applyBorder="1"/>
    <xf numFmtId="3" fontId="5" fillId="3" borderId="1" xfId="0" applyNumberFormat="1" applyFont="1" applyFill="1" applyBorder="1"/>
    <xf numFmtId="3" fontId="8" fillId="3" borderId="1" xfId="0" applyNumberFormat="1" applyFont="1" applyFill="1" applyBorder="1" applyAlignment="1">
      <alignment wrapText="1"/>
    </xf>
    <xf numFmtId="3" fontId="18" fillId="2" borderId="0" xfId="0" applyNumberFormat="1" applyFont="1" applyFill="1" applyBorder="1"/>
    <xf numFmtId="0" fontId="18" fillId="0" borderId="0" xfId="0" applyFont="1" applyFill="1"/>
    <xf numFmtId="3" fontId="24" fillId="2" borderId="0" xfId="1" applyNumberFormat="1" applyFont="1" applyFill="1" applyBorder="1" applyAlignment="1">
      <alignment horizontal="right" wrapText="1"/>
    </xf>
    <xf numFmtId="0" fontId="6" fillId="2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49" fontId="3" fillId="3" borderId="4" xfId="1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wrapText="1"/>
    </xf>
    <xf numFmtId="0" fontId="16" fillId="3" borderId="1" xfId="0" applyFont="1" applyFill="1" applyBorder="1" applyAlignment="1">
      <alignment wrapText="1"/>
    </xf>
    <xf numFmtId="0" fontId="24" fillId="0" borderId="0" xfId="0" applyFont="1" applyFill="1" applyAlignment="1">
      <alignment horizontal="right"/>
    </xf>
    <xf numFmtId="0" fontId="26" fillId="0" borderId="0" xfId="0" applyFont="1" applyFill="1" applyAlignment="1">
      <alignment horizontal="right"/>
    </xf>
    <xf numFmtId="0" fontId="25" fillId="0" borderId="0" xfId="0" applyFont="1" applyFill="1" applyAlignment="1">
      <alignment horizontal="right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49" fontId="6" fillId="5" borderId="2" xfId="0" applyNumberFormat="1" applyFont="1" applyFill="1" applyBorder="1" applyAlignment="1">
      <alignment horizontal="center"/>
    </xf>
    <xf numFmtId="49" fontId="6" fillId="5" borderId="3" xfId="0" applyNumberFormat="1" applyFont="1" applyFill="1" applyBorder="1" applyAlignment="1">
      <alignment horizontal="center"/>
    </xf>
    <xf numFmtId="49" fontId="6" fillId="5" borderId="4" xfId="0" applyNumberFormat="1" applyFont="1" applyFill="1" applyBorder="1" applyAlignment="1">
      <alignment horizontal="center"/>
    </xf>
    <xf numFmtId="49" fontId="6" fillId="5" borderId="2" xfId="0" applyNumberFormat="1" applyFont="1" applyFill="1" applyBorder="1" applyAlignment="1">
      <alignment horizontal="center" vertical="center" textRotation="90"/>
    </xf>
    <xf numFmtId="49" fontId="6" fillId="5" borderId="3" xfId="0" applyNumberFormat="1" applyFont="1" applyFill="1" applyBorder="1" applyAlignment="1">
      <alignment horizontal="center" vertical="center" textRotation="90"/>
    </xf>
    <xf numFmtId="49" fontId="6" fillId="5" borderId="4" xfId="0" applyNumberFormat="1" applyFont="1" applyFill="1" applyBorder="1" applyAlignment="1">
      <alignment horizontal="center" vertical="center" textRotation="90"/>
    </xf>
    <xf numFmtId="0" fontId="24" fillId="2" borderId="0" xfId="0" applyFont="1" applyFill="1" applyAlignment="1">
      <alignment horizontal="right"/>
    </xf>
    <xf numFmtId="0" fontId="3" fillId="2" borderId="0" xfId="1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/>
    </xf>
    <xf numFmtId="0" fontId="4" fillId="4" borderId="4" xfId="0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/>
    </xf>
    <xf numFmtId="0" fontId="3" fillId="2" borderId="6" xfId="1" applyFont="1" applyFill="1" applyBorder="1" applyAlignment="1">
      <alignment horizontal="center" vertical="center"/>
    </xf>
    <xf numFmtId="0" fontId="3" fillId="2" borderId="7" xfId="1" applyFont="1" applyFill="1" applyBorder="1" applyAlignment="1">
      <alignment horizontal="center" vertical="center"/>
    </xf>
    <xf numFmtId="0" fontId="25" fillId="2" borderId="0" xfId="0" applyFont="1" applyFill="1" applyAlignment="1">
      <alignment horizontal="right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30"/>
  <sheetViews>
    <sheetView showZeros="0" tabSelected="1" view="pageBreakPreview" topLeftCell="B1" zoomScaleSheetLayoutView="100" workbookViewId="0">
      <selection activeCell="C116" sqref="C116"/>
    </sheetView>
  </sheetViews>
  <sheetFormatPr defaultColWidth="9.140625" defaultRowHeight="15" x14ac:dyDescent="0.25"/>
  <cols>
    <col min="1" max="1" width="5.42578125" style="7" hidden="1" customWidth="1"/>
    <col min="2" max="2" width="5.42578125" style="10" customWidth="1"/>
    <col min="3" max="3" width="80" style="4" customWidth="1"/>
    <col min="4" max="4" width="13.85546875" style="19" hidden="1" customWidth="1"/>
    <col min="5" max="5" width="13.140625" style="24" hidden="1" customWidth="1"/>
    <col min="6" max="6" width="12.85546875" style="24" hidden="1" customWidth="1"/>
    <col min="7" max="7" width="12.140625" style="24" hidden="1" customWidth="1"/>
    <col min="8" max="8" width="12.28515625" style="24" hidden="1" customWidth="1"/>
    <col min="9" max="9" width="11.7109375" style="24" hidden="1" customWidth="1"/>
    <col min="10" max="10" width="12" style="24" hidden="1" customWidth="1"/>
    <col min="11" max="11" width="12.140625" style="24" hidden="1" customWidth="1"/>
    <col min="12" max="12" width="12.7109375" style="4" hidden="1" customWidth="1"/>
    <col min="13" max="13" width="12" style="24" hidden="1" customWidth="1"/>
    <col min="14" max="14" width="12" style="19" hidden="1" customWidth="1"/>
    <col min="15" max="19" width="12" style="24" hidden="1" customWidth="1"/>
    <col min="20" max="20" width="13" style="24" hidden="1" customWidth="1"/>
    <col min="21" max="21" width="13.42578125" style="24" hidden="1" customWidth="1"/>
    <col min="22" max="22" width="16.28515625" style="19" customWidth="1"/>
    <col min="23" max="23" width="15.28515625" style="19" hidden="1" customWidth="1"/>
    <col min="24" max="24" width="14.28515625" style="24" hidden="1" customWidth="1"/>
    <col min="25" max="25" width="14.42578125" style="24" hidden="1" customWidth="1"/>
    <col min="26" max="26" width="13.140625" style="24" hidden="1" customWidth="1"/>
    <col min="27" max="29" width="12" style="24" hidden="1" customWidth="1"/>
    <col min="30" max="30" width="12" style="4" hidden="1" customWidth="1"/>
    <col min="31" max="37" width="12" style="24" hidden="1" customWidth="1"/>
    <col min="38" max="38" width="15.5703125" style="4" customWidth="1"/>
    <col min="39" max="39" width="14.5703125" style="19" hidden="1" customWidth="1"/>
    <col min="40" max="40" width="14.140625" style="24" hidden="1" customWidth="1"/>
    <col min="41" max="41" width="12" style="24" hidden="1" customWidth="1"/>
    <col min="42" max="42" width="12.28515625" style="24" hidden="1" customWidth="1"/>
    <col min="43" max="44" width="12" style="19" hidden="1" customWidth="1"/>
    <col min="45" max="45" width="12" style="4" hidden="1" customWidth="1"/>
    <col min="46" max="53" width="12" style="24" hidden="1" customWidth="1"/>
    <col min="54" max="54" width="15.85546875" style="4" customWidth="1"/>
    <col min="55" max="55" width="9.140625" style="4"/>
    <col min="56" max="56" width="10.140625" style="4" bestFit="1" customWidth="1"/>
    <col min="57" max="16384" width="9.140625" style="4"/>
  </cols>
  <sheetData>
    <row r="1" spans="1:79" ht="16.5" x14ac:dyDescent="0.25">
      <c r="A1" s="135" t="s">
        <v>111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5"/>
      <c r="W1" s="145"/>
      <c r="X1" s="145"/>
      <c r="Y1" s="145"/>
      <c r="Z1" s="145"/>
      <c r="AA1" s="145"/>
      <c r="AB1" s="145"/>
      <c r="AC1" s="145"/>
      <c r="AD1" s="145"/>
      <c r="AE1" s="145"/>
      <c r="AF1" s="145"/>
      <c r="AG1" s="145"/>
      <c r="AH1" s="145"/>
      <c r="AI1" s="145"/>
      <c r="AJ1" s="145"/>
      <c r="AK1" s="145"/>
      <c r="AL1" s="145"/>
      <c r="AM1" s="145"/>
      <c r="AN1" s="145"/>
      <c r="AO1" s="145"/>
      <c r="AP1" s="145"/>
      <c r="AQ1" s="145"/>
      <c r="AR1" s="145"/>
      <c r="AS1" s="145"/>
      <c r="AT1" s="145"/>
      <c r="AU1" s="145"/>
      <c r="AV1" s="145"/>
      <c r="AW1" s="145"/>
      <c r="AX1" s="145"/>
      <c r="AY1" s="145"/>
      <c r="AZ1" s="145"/>
      <c r="BA1" s="145"/>
      <c r="BB1" s="145"/>
    </row>
    <row r="2" spans="1:79" ht="17.25" x14ac:dyDescent="0.3">
      <c r="A2" s="123" t="s">
        <v>58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  <c r="Q2" s="124"/>
      <c r="R2" s="124"/>
      <c r="S2" s="124"/>
      <c r="T2" s="124"/>
      <c r="U2" s="124"/>
      <c r="V2" s="124"/>
      <c r="W2" s="124"/>
      <c r="X2" s="124"/>
      <c r="Y2" s="124"/>
      <c r="Z2" s="124"/>
      <c r="AA2" s="124"/>
      <c r="AB2" s="124"/>
      <c r="AC2" s="124"/>
      <c r="AD2" s="124"/>
      <c r="AE2" s="124"/>
      <c r="AF2" s="124"/>
      <c r="AG2" s="124"/>
      <c r="AH2" s="124"/>
      <c r="AI2" s="124"/>
      <c r="AJ2" s="124"/>
      <c r="AK2" s="124"/>
      <c r="AL2" s="124"/>
      <c r="AM2" s="124"/>
      <c r="AN2" s="124"/>
      <c r="AO2" s="124"/>
      <c r="AP2" s="124"/>
      <c r="AQ2" s="124"/>
      <c r="AR2" s="124"/>
      <c r="AS2" s="124"/>
      <c r="AT2" s="124"/>
      <c r="AU2" s="124"/>
      <c r="AV2" s="124"/>
      <c r="AW2" s="124"/>
      <c r="AX2" s="124"/>
      <c r="AY2" s="124"/>
      <c r="AZ2" s="124"/>
      <c r="BA2" s="124"/>
      <c r="BB2" s="124"/>
    </row>
    <row r="3" spans="1:79" ht="16.5" x14ac:dyDescent="0.25">
      <c r="A3" s="123" t="s">
        <v>106</v>
      </c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  <c r="Y3" s="125"/>
      <c r="Z3" s="125"/>
      <c r="AA3" s="125"/>
      <c r="AB3" s="125"/>
      <c r="AC3" s="125"/>
      <c r="AD3" s="125"/>
      <c r="AE3" s="125"/>
      <c r="AF3" s="125"/>
      <c r="AG3" s="125"/>
      <c r="AH3" s="125"/>
      <c r="AI3" s="125"/>
      <c r="AJ3" s="125"/>
      <c r="AK3" s="125"/>
      <c r="AL3" s="125"/>
      <c r="AM3" s="125"/>
      <c r="AN3" s="125"/>
      <c r="AO3" s="125"/>
      <c r="AP3" s="125"/>
      <c r="AQ3" s="125"/>
      <c r="AR3" s="125"/>
      <c r="AS3" s="125"/>
      <c r="AT3" s="125"/>
      <c r="AU3" s="125"/>
      <c r="AV3" s="125"/>
      <c r="AW3" s="125"/>
      <c r="AX3" s="125"/>
      <c r="AY3" s="125"/>
      <c r="AZ3" s="125"/>
      <c r="BA3" s="125"/>
      <c r="BB3" s="125"/>
    </row>
    <row r="4" spans="1:79" s="19" customFormat="1" x14ac:dyDescent="0.25">
      <c r="A4" s="118"/>
      <c r="B4" s="119"/>
    </row>
    <row r="5" spans="1:79" s="19" customFormat="1" ht="16.5" x14ac:dyDescent="0.25">
      <c r="A5" s="118"/>
      <c r="B5" s="135" t="s">
        <v>86</v>
      </c>
      <c r="C5" s="135"/>
      <c r="D5" s="135"/>
      <c r="E5" s="135"/>
      <c r="F5" s="135"/>
      <c r="G5" s="135"/>
      <c r="H5" s="135"/>
      <c r="I5" s="135"/>
      <c r="J5" s="135"/>
      <c r="K5" s="135"/>
      <c r="L5" s="135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  <c r="AS5" s="135"/>
      <c r="AT5" s="135"/>
      <c r="AU5" s="135"/>
      <c r="AV5" s="135"/>
      <c r="AW5" s="135"/>
      <c r="AX5" s="135"/>
      <c r="AY5" s="135"/>
      <c r="AZ5" s="135"/>
      <c r="BA5" s="135"/>
      <c r="BB5" s="135"/>
    </row>
    <row r="6" spans="1:79" s="19" customFormat="1" ht="16.5" x14ac:dyDescent="0.25">
      <c r="A6" s="118"/>
      <c r="B6" s="135" t="s">
        <v>58</v>
      </c>
      <c r="C6" s="135"/>
      <c r="D6" s="135"/>
      <c r="E6" s="135"/>
      <c r="F6" s="135"/>
      <c r="G6" s="135"/>
      <c r="H6" s="135"/>
      <c r="I6" s="135"/>
      <c r="J6" s="135"/>
      <c r="K6" s="135"/>
      <c r="L6" s="135"/>
      <c r="M6" s="135"/>
      <c r="N6" s="135"/>
      <c r="O6" s="135"/>
      <c r="P6" s="135"/>
      <c r="Q6" s="135"/>
      <c r="R6" s="135"/>
      <c r="S6" s="135"/>
      <c r="T6" s="135"/>
      <c r="U6" s="135"/>
      <c r="V6" s="135"/>
      <c r="W6" s="135"/>
      <c r="X6" s="135"/>
      <c r="Y6" s="135"/>
      <c r="Z6" s="135"/>
      <c r="AA6" s="135"/>
      <c r="AB6" s="135"/>
      <c r="AC6" s="135"/>
      <c r="AD6" s="135"/>
      <c r="AE6" s="135"/>
      <c r="AF6" s="135"/>
      <c r="AG6" s="135"/>
      <c r="AH6" s="135"/>
      <c r="AI6" s="135"/>
      <c r="AJ6" s="135"/>
      <c r="AK6" s="135"/>
      <c r="AL6" s="135"/>
      <c r="AM6" s="135"/>
      <c r="AN6" s="135"/>
      <c r="AO6" s="135"/>
      <c r="AP6" s="135"/>
      <c r="AQ6" s="135"/>
      <c r="AR6" s="135"/>
      <c r="AS6" s="135"/>
      <c r="AT6" s="135"/>
      <c r="AU6" s="135"/>
      <c r="AV6" s="135"/>
      <c r="AW6" s="135"/>
      <c r="AX6" s="135"/>
      <c r="AY6" s="135"/>
      <c r="AZ6" s="135"/>
      <c r="BA6" s="135"/>
      <c r="BB6" s="135"/>
    </row>
    <row r="7" spans="1:79" s="19" customFormat="1" ht="16.5" x14ac:dyDescent="0.25">
      <c r="A7" s="118"/>
      <c r="B7" s="135" t="s">
        <v>108</v>
      </c>
      <c r="C7" s="135"/>
      <c r="D7" s="135"/>
      <c r="E7" s="135"/>
      <c r="F7" s="135"/>
      <c r="G7" s="135"/>
      <c r="H7" s="135"/>
      <c r="I7" s="135"/>
      <c r="J7" s="135"/>
      <c r="K7" s="135"/>
      <c r="L7" s="135"/>
      <c r="M7" s="135"/>
      <c r="N7" s="135"/>
      <c r="O7" s="135"/>
      <c r="P7" s="135"/>
      <c r="Q7" s="135"/>
      <c r="R7" s="135"/>
      <c r="S7" s="135"/>
      <c r="T7" s="135"/>
      <c r="U7" s="135"/>
      <c r="V7" s="135"/>
      <c r="W7" s="135"/>
      <c r="X7" s="135"/>
      <c r="Y7" s="135"/>
      <c r="Z7" s="135"/>
      <c r="AA7" s="135"/>
      <c r="AB7" s="135"/>
      <c r="AC7" s="135"/>
      <c r="AD7" s="135"/>
      <c r="AE7" s="135"/>
      <c r="AF7" s="135"/>
      <c r="AG7" s="135"/>
      <c r="AH7" s="135"/>
      <c r="AI7" s="135"/>
      <c r="AJ7" s="135"/>
      <c r="AK7" s="135"/>
      <c r="AL7" s="135"/>
      <c r="AM7" s="135"/>
      <c r="AN7" s="135"/>
      <c r="AO7" s="135"/>
      <c r="AP7" s="135"/>
      <c r="AQ7" s="135"/>
      <c r="AR7" s="135"/>
      <c r="AS7" s="135"/>
      <c r="AT7" s="135"/>
      <c r="AU7" s="135"/>
      <c r="AV7" s="135"/>
      <c r="AW7" s="135"/>
      <c r="AX7" s="135"/>
      <c r="AY7" s="135"/>
      <c r="AZ7" s="135"/>
      <c r="BA7" s="135"/>
      <c r="BB7" s="135"/>
    </row>
    <row r="8" spans="1:79" s="20" customFormat="1" ht="86.25" customHeight="1" x14ac:dyDescent="0.25">
      <c r="A8" s="136" t="s">
        <v>96</v>
      </c>
      <c r="B8" s="136"/>
      <c r="C8" s="136"/>
      <c r="D8" s="136"/>
      <c r="E8" s="136"/>
      <c r="F8" s="136"/>
      <c r="G8" s="136"/>
      <c r="H8" s="136"/>
      <c r="I8" s="136"/>
      <c r="J8" s="136"/>
      <c r="K8" s="136"/>
      <c r="L8" s="136"/>
      <c r="M8" s="136"/>
      <c r="N8" s="136"/>
      <c r="O8" s="136"/>
      <c r="P8" s="136"/>
      <c r="Q8" s="136"/>
      <c r="R8" s="136"/>
      <c r="S8" s="136"/>
      <c r="T8" s="136"/>
      <c r="U8" s="136"/>
      <c r="V8" s="136"/>
      <c r="W8" s="136"/>
      <c r="X8" s="136"/>
      <c r="Y8" s="136"/>
      <c r="Z8" s="136"/>
      <c r="AA8" s="136"/>
      <c r="AB8" s="136"/>
      <c r="AC8" s="136"/>
      <c r="AD8" s="136"/>
      <c r="AE8" s="136"/>
      <c r="AF8" s="136"/>
      <c r="AG8" s="136"/>
      <c r="AH8" s="136"/>
      <c r="AI8" s="136"/>
      <c r="AJ8" s="136"/>
      <c r="AK8" s="136"/>
      <c r="AL8" s="136"/>
      <c r="AM8" s="136"/>
      <c r="AN8" s="136"/>
      <c r="AO8" s="136"/>
      <c r="AP8" s="136"/>
      <c r="AQ8" s="136"/>
      <c r="AR8" s="136"/>
      <c r="AS8" s="136"/>
      <c r="AT8" s="136"/>
      <c r="AU8" s="136"/>
      <c r="AV8" s="136"/>
      <c r="AW8" s="136"/>
      <c r="AX8" s="136"/>
      <c r="AY8" s="136"/>
      <c r="AZ8" s="136"/>
      <c r="BA8" s="136"/>
      <c r="BB8" s="136"/>
    </row>
    <row r="9" spans="1:79" s="19" customFormat="1" ht="13.5" customHeight="1" x14ac:dyDescent="0.25">
      <c r="A9" s="27"/>
      <c r="B9" s="108"/>
      <c r="C9" s="108"/>
      <c r="D9" s="108"/>
      <c r="E9" s="108"/>
      <c r="F9" s="108"/>
      <c r="G9" s="108"/>
      <c r="H9" s="108"/>
      <c r="I9" s="108"/>
      <c r="J9" s="108"/>
      <c r="K9" s="108"/>
      <c r="L9" s="108"/>
      <c r="M9" s="108"/>
      <c r="N9" s="108"/>
      <c r="O9" s="108"/>
      <c r="P9" s="108"/>
      <c r="Q9" s="108"/>
      <c r="R9" s="108"/>
      <c r="S9" s="108"/>
      <c r="T9" s="108"/>
      <c r="U9" s="108"/>
      <c r="V9" s="28"/>
      <c r="W9" s="28"/>
      <c r="X9" s="108"/>
      <c r="Y9" s="108"/>
      <c r="Z9" s="108"/>
      <c r="AA9" s="108"/>
      <c r="AB9" s="108"/>
      <c r="AC9" s="108"/>
      <c r="AD9" s="108"/>
      <c r="AE9" s="108"/>
      <c r="AF9" s="108"/>
      <c r="AG9" s="108"/>
      <c r="AH9" s="108"/>
      <c r="AI9" s="108"/>
      <c r="AJ9" s="108"/>
      <c r="AK9" s="108"/>
      <c r="AL9" s="28"/>
      <c r="AM9" s="28"/>
      <c r="AN9" s="108"/>
      <c r="AO9" s="108"/>
      <c r="AP9" s="108"/>
      <c r="AQ9" s="108"/>
      <c r="AR9" s="108"/>
      <c r="AS9" s="108"/>
      <c r="AT9" s="108"/>
      <c r="AU9" s="108"/>
      <c r="AV9" s="108"/>
      <c r="AW9" s="108"/>
      <c r="AX9" s="108"/>
      <c r="AY9" s="108"/>
      <c r="AZ9" s="108"/>
      <c r="BA9" s="108"/>
      <c r="BB9" s="117" t="s">
        <v>102</v>
      </c>
    </row>
    <row r="10" spans="1:79" s="19" customFormat="1" ht="23.25" customHeight="1" x14ac:dyDescent="0.25">
      <c r="A10" s="140"/>
      <c r="B10" s="141" t="s">
        <v>0</v>
      </c>
      <c r="C10" s="141" t="s">
        <v>1</v>
      </c>
      <c r="D10" s="98"/>
      <c r="E10" s="142" t="s">
        <v>103</v>
      </c>
      <c r="F10" s="143"/>
      <c r="G10" s="143"/>
      <c r="H10" s="143"/>
      <c r="I10" s="143"/>
      <c r="J10" s="143"/>
      <c r="K10" s="143"/>
      <c r="L10" s="143"/>
      <c r="M10" s="143"/>
      <c r="N10" s="143"/>
      <c r="O10" s="143"/>
      <c r="P10" s="143"/>
      <c r="Q10" s="143"/>
      <c r="R10" s="143"/>
      <c r="S10" s="143"/>
      <c r="T10" s="143"/>
      <c r="U10" s="143"/>
      <c r="V10" s="143"/>
      <c r="W10" s="143"/>
      <c r="X10" s="143"/>
      <c r="Y10" s="143"/>
      <c r="Z10" s="143"/>
      <c r="AA10" s="143"/>
      <c r="AB10" s="143"/>
      <c r="AC10" s="143"/>
      <c r="AD10" s="143"/>
      <c r="AE10" s="143"/>
      <c r="AF10" s="143"/>
      <c r="AG10" s="143"/>
      <c r="AH10" s="143"/>
      <c r="AI10" s="143"/>
      <c r="AJ10" s="143"/>
      <c r="AK10" s="143"/>
      <c r="AL10" s="143"/>
      <c r="AM10" s="143"/>
      <c r="AN10" s="143"/>
      <c r="AO10" s="143"/>
      <c r="AP10" s="143"/>
      <c r="AQ10" s="143"/>
      <c r="AR10" s="143"/>
      <c r="AS10" s="143"/>
      <c r="AT10" s="143"/>
      <c r="AU10" s="143"/>
      <c r="AV10" s="143"/>
      <c r="AW10" s="143"/>
      <c r="AX10" s="143"/>
      <c r="AY10" s="143"/>
      <c r="AZ10" s="143"/>
      <c r="BA10" s="143"/>
      <c r="BB10" s="144"/>
    </row>
    <row r="11" spans="1:79" s="19" customFormat="1" ht="36" customHeight="1" x14ac:dyDescent="0.25">
      <c r="A11" s="140"/>
      <c r="B11" s="141"/>
      <c r="C11" s="141"/>
      <c r="D11" s="29" t="s">
        <v>75</v>
      </c>
      <c r="E11" s="120" t="s">
        <v>110</v>
      </c>
      <c r="F11" s="29" t="s">
        <v>59</v>
      </c>
      <c r="G11" s="29" t="s">
        <v>59</v>
      </c>
      <c r="H11" s="29" t="s">
        <v>59</v>
      </c>
      <c r="I11" s="29" t="s">
        <v>59</v>
      </c>
      <c r="J11" s="29" t="s">
        <v>59</v>
      </c>
      <c r="K11" s="29" t="s">
        <v>59</v>
      </c>
      <c r="L11" s="29" t="s">
        <v>59</v>
      </c>
      <c r="M11" s="29" t="s">
        <v>59</v>
      </c>
      <c r="N11" s="29" t="s">
        <v>59</v>
      </c>
      <c r="O11" s="29" t="s">
        <v>59</v>
      </c>
      <c r="P11" s="29" t="s">
        <v>59</v>
      </c>
      <c r="Q11" s="29" t="s">
        <v>59</v>
      </c>
      <c r="R11" s="29" t="s">
        <v>59</v>
      </c>
      <c r="S11" s="29" t="s">
        <v>59</v>
      </c>
      <c r="T11" s="29" t="s">
        <v>59</v>
      </c>
      <c r="U11" s="29" t="s">
        <v>59</v>
      </c>
      <c r="V11" s="66" t="s">
        <v>75</v>
      </c>
      <c r="W11" s="29" t="s">
        <v>87</v>
      </c>
      <c r="X11" s="120" t="s">
        <v>59</v>
      </c>
      <c r="Y11" s="29" t="s">
        <v>59</v>
      </c>
      <c r="Z11" s="29" t="s">
        <v>59</v>
      </c>
      <c r="AA11" s="29" t="s">
        <v>59</v>
      </c>
      <c r="AB11" s="29" t="s">
        <v>59</v>
      </c>
      <c r="AC11" s="29" t="s">
        <v>59</v>
      </c>
      <c r="AD11" s="29" t="s">
        <v>59</v>
      </c>
      <c r="AE11" s="29" t="s">
        <v>59</v>
      </c>
      <c r="AF11" s="29" t="s">
        <v>59</v>
      </c>
      <c r="AG11" s="29" t="s">
        <v>59</v>
      </c>
      <c r="AH11" s="29" t="s">
        <v>59</v>
      </c>
      <c r="AI11" s="29" t="s">
        <v>59</v>
      </c>
      <c r="AJ11" s="29" t="s">
        <v>59</v>
      </c>
      <c r="AK11" s="29" t="s">
        <v>59</v>
      </c>
      <c r="AL11" s="66" t="s">
        <v>87</v>
      </c>
      <c r="AM11" s="29" t="s">
        <v>97</v>
      </c>
      <c r="AN11" s="120" t="s">
        <v>59</v>
      </c>
      <c r="AO11" s="29" t="s">
        <v>59</v>
      </c>
      <c r="AP11" s="29" t="s">
        <v>59</v>
      </c>
      <c r="AQ11" s="29" t="s">
        <v>59</v>
      </c>
      <c r="AR11" s="29" t="s">
        <v>59</v>
      </c>
      <c r="AS11" s="29" t="s">
        <v>59</v>
      </c>
      <c r="AT11" s="29" t="s">
        <v>59</v>
      </c>
      <c r="AU11" s="29" t="s">
        <v>59</v>
      </c>
      <c r="AV11" s="29" t="s">
        <v>59</v>
      </c>
      <c r="AW11" s="29" t="s">
        <v>59</v>
      </c>
      <c r="AX11" s="29" t="s">
        <v>59</v>
      </c>
      <c r="AY11" s="29" t="s">
        <v>59</v>
      </c>
      <c r="AZ11" s="67" t="s">
        <v>59</v>
      </c>
      <c r="BA11" s="67" t="s">
        <v>59</v>
      </c>
      <c r="BB11" s="68" t="s">
        <v>97</v>
      </c>
      <c r="BC11" s="30"/>
      <c r="BD11" s="30"/>
      <c r="BE11" s="30"/>
      <c r="BF11" s="30"/>
      <c r="BG11" s="30"/>
      <c r="BH11" s="30"/>
      <c r="BI11" s="30"/>
      <c r="BJ11" s="30"/>
      <c r="BK11" s="30"/>
      <c r="BL11" s="30"/>
      <c r="BM11" s="30"/>
      <c r="BN11" s="30"/>
      <c r="BO11" s="30"/>
      <c r="BP11" s="30"/>
      <c r="BQ11" s="30"/>
      <c r="BR11" s="30"/>
      <c r="BS11" s="30"/>
      <c r="BT11" s="30"/>
      <c r="BU11" s="30"/>
      <c r="BV11" s="30"/>
      <c r="BW11" s="30"/>
      <c r="BX11" s="30"/>
      <c r="BY11" s="30"/>
      <c r="BZ11" s="30"/>
      <c r="CA11" s="30"/>
    </row>
    <row r="12" spans="1:79" s="19" customFormat="1" ht="17.25" customHeight="1" x14ac:dyDescent="0.25">
      <c r="A12" s="71" t="s">
        <v>3</v>
      </c>
      <c r="B12" s="31" t="s">
        <v>31</v>
      </c>
      <c r="C12" s="87" t="s">
        <v>100</v>
      </c>
      <c r="D12" s="33">
        <f t="shared" ref="D12" si="0">SUM(D13:D15)</f>
        <v>1196390</v>
      </c>
      <c r="E12" s="109">
        <f t="shared" ref="E12" si="1">SUM(E13:E15)</f>
        <v>5000</v>
      </c>
      <c r="F12" s="33">
        <f t="shared" ref="F12" si="2">SUM(F13:F15)</f>
        <v>0</v>
      </c>
      <c r="G12" s="33">
        <f t="shared" ref="G12" si="3">SUM(G13:G15)</f>
        <v>0</v>
      </c>
      <c r="H12" s="33">
        <f t="shared" ref="H12:I12" si="4">SUM(H13:H15)</f>
        <v>0</v>
      </c>
      <c r="I12" s="33">
        <f t="shared" si="4"/>
        <v>0</v>
      </c>
      <c r="J12" s="33">
        <f t="shared" ref="J12" si="5">SUM(J13:J15)</f>
        <v>0</v>
      </c>
      <c r="K12" s="33">
        <f t="shared" ref="K12" si="6">SUM(K13:K15)</f>
        <v>0</v>
      </c>
      <c r="L12" s="33">
        <f t="shared" ref="L12" si="7">SUM(L13:L15)</f>
        <v>0</v>
      </c>
      <c r="M12" s="33">
        <f t="shared" ref="M12" si="8">SUM(M13:M15)</f>
        <v>0</v>
      </c>
      <c r="N12" s="33">
        <f t="shared" ref="N12" si="9">SUM(N13:N15)</f>
        <v>0</v>
      </c>
      <c r="O12" s="33">
        <f t="shared" ref="O12" si="10">SUM(O13:O15)</f>
        <v>0</v>
      </c>
      <c r="P12" s="33">
        <f t="shared" ref="P12" si="11">SUM(P13:P15)</f>
        <v>0</v>
      </c>
      <c r="Q12" s="33">
        <f t="shared" ref="Q12" si="12">SUM(Q13:Q15)</f>
        <v>0</v>
      </c>
      <c r="R12" s="33">
        <f t="shared" ref="R12" si="13">SUM(R13:R15)</f>
        <v>0</v>
      </c>
      <c r="S12" s="33">
        <f t="shared" ref="S12" si="14">SUM(S13:S15)</f>
        <v>0</v>
      </c>
      <c r="T12" s="33">
        <f t="shared" ref="T12" si="15">SUM(T13:T15)</f>
        <v>0</v>
      </c>
      <c r="U12" s="33">
        <f t="shared" ref="U12" si="16">SUM(U13:U15)</f>
        <v>0</v>
      </c>
      <c r="V12" s="33">
        <f t="shared" ref="V12" si="17">SUM(V13:V15)</f>
        <v>1201390</v>
      </c>
      <c r="W12" s="33">
        <f t="shared" ref="W12" si="18">SUM(W13:W15)</f>
        <v>1165077</v>
      </c>
      <c r="X12" s="109">
        <f t="shared" ref="X12" si="19">SUM(X13:X15)</f>
        <v>0</v>
      </c>
      <c r="Y12" s="33">
        <f t="shared" ref="Y12" si="20">SUM(Y13:Y15)</f>
        <v>0</v>
      </c>
      <c r="Z12" s="33">
        <f t="shared" ref="Z12" si="21">SUM(Z13:Z15)</f>
        <v>0</v>
      </c>
      <c r="AA12" s="33">
        <f t="shared" ref="AA12" si="22">SUM(AA13:AA15)</f>
        <v>0</v>
      </c>
      <c r="AB12" s="33">
        <f t="shared" ref="AB12" si="23">SUM(AB13:AB15)</f>
        <v>0</v>
      </c>
      <c r="AC12" s="33">
        <f t="shared" ref="AC12" si="24">SUM(AC13:AC15)</f>
        <v>0</v>
      </c>
      <c r="AD12" s="33">
        <f t="shared" ref="AD12" si="25">SUM(AD13:AD15)</f>
        <v>0</v>
      </c>
      <c r="AE12" s="33">
        <f t="shared" ref="AE12" si="26">SUM(AE13:AE15)</f>
        <v>0</v>
      </c>
      <c r="AF12" s="33">
        <f t="shared" ref="AF12" si="27">SUM(AF13:AF15)</f>
        <v>0</v>
      </c>
      <c r="AG12" s="33">
        <f t="shared" ref="AG12" si="28">SUM(AG13:AG15)</f>
        <v>0</v>
      </c>
      <c r="AH12" s="33">
        <f t="shared" ref="AH12" si="29">SUM(AH13:AH15)</f>
        <v>0</v>
      </c>
      <c r="AI12" s="33">
        <f t="shared" ref="AI12" si="30">SUM(AI13:AI15)</f>
        <v>0</v>
      </c>
      <c r="AJ12" s="33">
        <f t="shared" ref="AJ12" si="31">SUM(AJ13:AJ15)</f>
        <v>0</v>
      </c>
      <c r="AK12" s="33">
        <f t="shared" ref="AK12" si="32">SUM(AK13:AK15)</f>
        <v>0</v>
      </c>
      <c r="AL12" s="33">
        <f t="shared" ref="AL12" si="33">SUM(AL13:AL15)</f>
        <v>1165077</v>
      </c>
      <c r="AM12" s="33">
        <f t="shared" ref="AM12:BA12" si="34">SUM(AM13:AM15)</f>
        <v>1164681</v>
      </c>
      <c r="AN12" s="109">
        <f t="shared" si="34"/>
        <v>0</v>
      </c>
      <c r="AO12" s="33">
        <f t="shared" si="34"/>
        <v>0</v>
      </c>
      <c r="AP12" s="33">
        <f t="shared" si="34"/>
        <v>0</v>
      </c>
      <c r="AQ12" s="33">
        <f t="shared" si="34"/>
        <v>0</v>
      </c>
      <c r="AR12" s="33">
        <f t="shared" si="34"/>
        <v>0</v>
      </c>
      <c r="AS12" s="33">
        <f t="shared" si="34"/>
        <v>0</v>
      </c>
      <c r="AT12" s="33">
        <f t="shared" si="34"/>
        <v>0</v>
      </c>
      <c r="AU12" s="33">
        <f t="shared" si="34"/>
        <v>0</v>
      </c>
      <c r="AV12" s="33">
        <f t="shared" si="34"/>
        <v>0</v>
      </c>
      <c r="AW12" s="33">
        <f t="shared" si="34"/>
        <v>0</v>
      </c>
      <c r="AX12" s="33">
        <f t="shared" si="34"/>
        <v>0</v>
      </c>
      <c r="AY12" s="33">
        <f t="shared" si="34"/>
        <v>0</v>
      </c>
      <c r="AZ12" s="33">
        <f t="shared" si="34"/>
        <v>0</v>
      </c>
      <c r="BA12" s="33">
        <f t="shared" si="34"/>
        <v>0</v>
      </c>
      <c r="BB12" s="33">
        <f>SUM(BB13:BB15)</f>
        <v>1164681</v>
      </c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0"/>
      <c r="BR12" s="30"/>
      <c r="BS12" s="30"/>
      <c r="BT12" s="30"/>
      <c r="BU12" s="30"/>
      <c r="BV12" s="30"/>
      <c r="BW12" s="30"/>
      <c r="BX12" s="30"/>
      <c r="BY12" s="30"/>
      <c r="BZ12" s="30"/>
      <c r="CA12" s="30"/>
    </row>
    <row r="13" spans="1:79" s="42" customFormat="1" ht="18" hidden="1" customHeight="1" x14ac:dyDescent="0.25">
      <c r="A13" s="71"/>
      <c r="B13" s="38"/>
      <c r="C13" s="39">
        <v>912</v>
      </c>
      <c r="D13" s="40">
        <v>1183119</v>
      </c>
      <c r="E13" s="110">
        <v>5000</v>
      </c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>
        <f>SUM(D13:U13)</f>
        <v>1188119</v>
      </c>
      <c r="W13" s="40">
        <v>1165077</v>
      </c>
      <c r="X13" s="11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>
        <f>SUM(W13:AK13)</f>
        <v>1165077</v>
      </c>
      <c r="AM13" s="40">
        <v>1164681</v>
      </c>
      <c r="AN13" s="110"/>
      <c r="AO13" s="40"/>
      <c r="AP13" s="40"/>
      <c r="AQ13" s="40"/>
      <c r="AR13" s="40"/>
      <c r="AS13" s="40"/>
      <c r="AT13" s="40"/>
      <c r="AU13" s="40"/>
      <c r="AV13" s="40"/>
      <c r="AW13" s="40"/>
      <c r="AX13" s="40"/>
      <c r="AY13" s="40"/>
      <c r="AZ13" s="40"/>
      <c r="BA13" s="40"/>
      <c r="BB13" s="40">
        <f>SUM(AM13:BA13)</f>
        <v>1164681</v>
      </c>
      <c r="BC13" s="41"/>
      <c r="BD13" s="41"/>
      <c r="BE13" s="41"/>
      <c r="BF13" s="41"/>
      <c r="BG13" s="41"/>
      <c r="BH13" s="41"/>
      <c r="BI13" s="41"/>
      <c r="BJ13" s="41"/>
      <c r="BK13" s="41"/>
      <c r="BL13" s="41"/>
      <c r="BM13" s="41"/>
      <c r="BN13" s="41"/>
      <c r="BO13" s="41"/>
      <c r="BP13" s="41"/>
      <c r="BQ13" s="41"/>
      <c r="BR13" s="41"/>
      <c r="BS13" s="41"/>
      <c r="BT13" s="41"/>
      <c r="BU13" s="41"/>
      <c r="BV13" s="41"/>
      <c r="BW13" s="41"/>
      <c r="BX13" s="41"/>
      <c r="BY13" s="41"/>
      <c r="BZ13" s="41"/>
      <c r="CA13" s="41"/>
    </row>
    <row r="14" spans="1:79" s="42" customFormat="1" ht="15" hidden="1" customHeight="1" x14ac:dyDescent="0.25">
      <c r="A14" s="71"/>
      <c r="B14" s="38"/>
      <c r="C14" s="39">
        <v>914</v>
      </c>
      <c r="D14" s="40">
        <v>13271</v>
      </c>
      <c r="E14" s="11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>
        <f>SUM(D14:U14)</f>
        <v>13271</v>
      </c>
      <c r="W14" s="40"/>
      <c r="X14" s="11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>
        <f>SUM(W14:AK14)</f>
        <v>0</v>
      </c>
      <c r="AM14" s="40"/>
      <c r="AN14" s="110"/>
      <c r="AO14" s="40"/>
      <c r="AP14" s="40"/>
      <c r="AQ14" s="40"/>
      <c r="AR14" s="40"/>
      <c r="AS14" s="40"/>
      <c r="AT14" s="40"/>
      <c r="AU14" s="40"/>
      <c r="AV14" s="40"/>
      <c r="AW14" s="40"/>
      <c r="AX14" s="40"/>
      <c r="AY14" s="40"/>
      <c r="AZ14" s="40"/>
      <c r="BA14" s="40"/>
      <c r="BB14" s="40">
        <f>SUM(AM14:BA14)</f>
        <v>0</v>
      </c>
      <c r="BC14" s="41"/>
      <c r="BD14" s="41"/>
      <c r="BE14" s="41"/>
      <c r="BF14" s="41"/>
      <c r="BG14" s="41"/>
      <c r="BH14" s="41"/>
      <c r="BI14" s="41"/>
      <c r="BJ14" s="41"/>
      <c r="BK14" s="41"/>
      <c r="BL14" s="41"/>
      <c r="BM14" s="41"/>
      <c r="BN14" s="41"/>
      <c r="BO14" s="41"/>
      <c r="BP14" s="41"/>
      <c r="BQ14" s="41"/>
      <c r="BR14" s="41"/>
      <c r="BS14" s="41"/>
      <c r="BT14" s="41"/>
      <c r="BU14" s="41"/>
      <c r="BV14" s="41"/>
      <c r="BW14" s="41"/>
      <c r="BX14" s="41"/>
      <c r="BY14" s="41"/>
      <c r="BZ14" s="41"/>
      <c r="CA14" s="41"/>
    </row>
    <row r="15" spans="1:79" s="42" customFormat="1" ht="15" hidden="1" customHeight="1" x14ac:dyDescent="0.25">
      <c r="A15" s="71"/>
      <c r="B15" s="38"/>
      <c r="C15" s="39">
        <v>923</v>
      </c>
      <c r="D15" s="40"/>
      <c r="E15" s="11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>
        <f>SUM(D15:U15)</f>
        <v>0</v>
      </c>
      <c r="W15" s="40"/>
      <c r="X15" s="11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>
        <f>SUM(W15:AK15)</f>
        <v>0</v>
      </c>
      <c r="AM15" s="40"/>
      <c r="AN15" s="110"/>
      <c r="AO15" s="40"/>
      <c r="AP15" s="40"/>
      <c r="AQ15" s="40"/>
      <c r="AR15" s="40"/>
      <c r="AS15" s="40"/>
      <c r="AT15" s="40"/>
      <c r="AU15" s="40"/>
      <c r="AV15" s="40"/>
      <c r="AW15" s="40"/>
      <c r="AX15" s="40"/>
      <c r="AY15" s="40"/>
      <c r="AZ15" s="40"/>
      <c r="BA15" s="40"/>
      <c r="BB15" s="40">
        <f>SUM(AM15:BA15)</f>
        <v>0</v>
      </c>
      <c r="BC15" s="41"/>
      <c r="BD15" s="41"/>
      <c r="BE15" s="41"/>
      <c r="BF15" s="41"/>
      <c r="BG15" s="41"/>
      <c r="BH15" s="41"/>
      <c r="BI15" s="41"/>
      <c r="BJ15" s="41"/>
      <c r="BK15" s="41"/>
      <c r="BL15" s="41"/>
      <c r="BM15" s="41"/>
      <c r="BN15" s="41"/>
      <c r="BO15" s="41"/>
      <c r="BP15" s="41"/>
      <c r="BQ15" s="41"/>
      <c r="BR15" s="41"/>
      <c r="BS15" s="41"/>
      <c r="BT15" s="41"/>
      <c r="BU15" s="41"/>
      <c r="BV15" s="41"/>
      <c r="BW15" s="41"/>
      <c r="BX15" s="41"/>
      <c r="BY15" s="41"/>
      <c r="BZ15" s="41"/>
      <c r="CA15" s="41"/>
    </row>
    <row r="16" spans="1:79" s="19" customFormat="1" ht="31.5" x14ac:dyDescent="0.25">
      <c r="A16" s="71" t="s">
        <v>4</v>
      </c>
      <c r="B16" s="31" t="s">
        <v>32</v>
      </c>
      <c r="C16" s="32" t="s">
        <v>77</v>
      </c>
      <c r="D16" s="33">
        <f t="shared" ref="D16:BA16" si="35">SUM(D17:D19)</f>
        <v>831469</v>
      </c>
      <c r="E16" s="109">
        <f t="shared" si="35"/>
        <v>-5000</v>
      </c>
      <c r="F16" s="33">
        <f t="shared" si="35"/>
        <v>0</v>
      </c>
      <c r="G16" s="33">
        <f t="shared" si="35"/>
        <v>0</v>
      </c>
      <c r="H16" s="33">
        <f t="shared" si="35"/>
        <v>0</v>
      </c>
      <c r="I16" s="33">
        <f t="shared" si="35"/>
        <v>0</v>
      </c>
      <c r="J16" s="33">
        <f t="shared" si="35"/>
        <v>0</v>
      </c>
      <c r="K16" s="33">
        <f t="shared" si="35"/>
        <v>0</v>
      </c>
      <c r="L16" s="33">
        <f t="shared" si="35"/>
        <v>0</v>
      </c>
      <c r="M16" s="33">
        <f t="shared" si="35"/>
        <v>0</v>
      </c>
      <c r="N16" s="33">
        <f t="shared" si="35"/>
        <v>0</v>
      </c>
      <c r="O16" s="33">
        <f t="shared" si="35"/>
        <v>0</v>
      </c>
      <c r="P16" s="33">
        <f t="shared" si="35"/>
        <v>0</v>
      </c>
      <c r="Q16" s="33">
        <f t="shared" si="35"/>
        <v>0</v>
      </c>
      <c r="R16" s="33">
        <f t="shared" si="35"/>
        <v>0</v>
      </c>
      <c r="S16" s="33">
        <f t="shared" si="35"/>
        <v>0</v>
      </c>
      <c r="T16" s="33">
        <f t="shared" si="35"/>
        <v>0</v>
      </c>
      <c r="U16" s="33">
        <f t="shared" si="35"/>
        <v>0</v>
      </c>
      <c r="V16" s="33">
        <f t="shared" si="35"/>
        <v>826469</v>
      </c>
      <c r="W16" s="33">
        <f t="shared" si="35"/>
        <v>817414</v>
      </c>
      <c r="X16" s="109">
        <f t="shared" si="35"/>
        <v>0</v>
      </c>
      <c r="Y16" s="33">
        <f t="shared" si="35"/>
        <v>0</v>
      </c>
      <c r="Z16" s="33">
        <f t="shared" si="35"/>
        <v>0</v>
      </c>
      <c r="AA16" s="33">
        <f t="shared" si="35"/>
        <v>0</v>
      </c>
      <c r="AB16" s="33">
        <f t="shared" si="35"/>
        <v>0</v>
      </c>
      <c r="AC16" s="33">
        <f t="shared" si="35"/>
        <v>0</v>
      </c>
      <c r="AD16" s="33">
        <f t="shared" si="35"/>
        <v>0</v>
      </c>
      <c r="AE16" s="33">
        <f t="shared" si="35"/>
        <v>0</v>
      </c>
      <c r="AF16" s="33">
        <f t="shared" si="35"/>
        <v>0</v>
      </c>
      <c r="AG16" s="33">
        <f t="shared" si="35"/>
        <v>0</v>
      </c>
      <c r="AH16" s="33">
        <f t="shared" si="35"/>
        <v>0</v>
      </c>
      <c r="AI16" s="33">
        <f t="shared" si="35"/>
        <v>0</v>
      </c>
      <c r="AJ16" s="33">
        <f t="shared" si="35"/>
        <v>0</v>
      </c>
      <c r="AK16" s="33">
        <f t="shared" si="35"/>
        <v>0</v>
      </c>
      <c r="AL16" s="33">
        <f t="shared" si="35"/>
        <v>817414</v>
      </c>
      <c r="AM16" s="33">
        <f t="shared" si="35"/>
        <v>817213</v>
      </c>
      <c r="AN16" s="109">
        <f t="shared" si="35"/>
        <v>0</v>
      </c>
      <c r="AO16" s="33">
        <f t="shared" si="35"/>
        <v>0</v>
      </c>
      <c r="AP16" s="33">
        <f t="shared" si="35"/>
        <v>0</v>
      </c>
      <c r="AQ16" s="33">
        <f t="shared" si="35"/>
        <v>0</v>
      </c>
      <c r="AR16" s="33">
        <f t="shared" si="35"/>
        <v>0</v>
      </c>
      <c r="AS16" s="33">
        <f t="shared" si="35"/>
        <v>0</v>
      </c>
      <c r="AT16" s="33">
        <f t="shared" si="35"/>
        <v>0</v>
      </c>
      <c r="AU16" s="33">
        <f t="shared" si="35"/>
        <v>0</v>
      </c>
      <c r="AV16" s="33">
        <f t="shared" si="35"/>
        <v>0</v>
      </c>
      <c r="AW16" s="33">
        <f t="shared" si="35"/>
        <v>0</v>
      </c>
      <c r="AX16" s="33">
        <f t="shared" si="35"/>
        <v>0</v>
      </c>
      <c r="AY16" s="33">
        <f t="shared" si="35"/>
        <v>0</v>
      </c>
      <c r="AZ16" s="33">
        <f t="shared" si="35"/>
        <v>0</v>
      </c>
      <c r="BA16" s="33">
        <f t="shared" si="35"/>
        <v>0</v>
      </c>
      <c r="BB16" s="33">
        <f>SUM(BB17:BB19)</f>
        <v>817213</v>
      </c>
      <c r="BC16" s="30"/>
      <c r="BD16" s="34"/>
      <c r="BE16" s="30"/>
      <c r="BF16" s="30"/>
      <c r="BG16" s="30"/>
      <c r="BH16" s="30"/>
      <c r="BI16" s="30"/>
      <c r="BJ16" s="30"/>
      <c r="BK16" s="30"/>
      <c r="BL16" s="30"/>
      <c r="BM16" s="30"/>
      <c r="BN16" s="30"/>
      <c r="BO16" s="30"/>
      <c r="BP16" s="30"/>
      <c r="BQ16" s="30"/>
      <c r="BR16" s="30"/>
      <c r="BS16" s="30"/>
      <c r="BT16" s="30"/>
      <c r="BU16" s="30"/>
      <c r="BV16" s="30"/>
      <c r="BW16" s="30"/>
      <c r="BX16" s="30"/>
      <c r="BY16" s="30"/>
      <c r="BZ16" s="30"/>
      <c r="CA16" s="30"/>
    </row>
    <row r="17" spans="1:54" s="42" customFormat="1" ht="15" hidden="1" customHeight="1" x14ac:dyDescent="0.25">
      <c r="A17" s="72"/>
      <c r="B17" s="53"/>
      <c r="C17" s="39">
        <v>914</v>
      </c>
      <c r="D17" s="40"/>
      <c r="E17" s="11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>
        <f>SUM(D17:U17)</f>
        <v>0</v>
      </c>
      <c r="W17" s="40"/>
      <c r="X17" s="11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>
        <f>SUM(W17:AK17)</f>
        <v>0</v>
      </c>
      <c r="AM17" s="40"/>
      <c r="AN17" s="110"/>
      <c r="AO17" s="40"/>
      <c r="AP17" s="40"/>
      <c r="AQ17" s="40"/>
      <c r="AR17" s="40"/>
      <c r="AS17" s="40"/>
      <c r="AT17" s="40"/>
      <c r="AU17" s="40"/>
      <c r="AV17" s="40"/>
      <c r="AW17" s="40"/>
      <c r="AX17" s="40"/>
      <c r="AY17" s="40"/>
      <c r="AZ17" s="40"/>
      <c r="BA17" s="40"/>
      <c r="BB17" s="40">
        <f t="shared" ref="BB17:BB18" si="36">SUM(AM17:BA17)</f>
        <v>0</v>
      </c>
    </row>
    <row r="18" spans="1:54" s="42" customFormat="1" ht="17.25" hidden="1" customHeight="1" x14ac:dyDescent="0.25">
      <c r="A18" s="72"/>
      <c r="B18" s="53"/>
      <c r="C18" s="39">
        <v>917</v>
      </c>
      <c r="D18" s="40">
        <v>831469</v>
      </c>
      <c r="E18" s="110">
        <v>-5000</v>
      </c>
      <c r="F18" s="40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>
        <f>SUM(D18:U18)</f>
        <v>826469</v>
      </c>
      <c r="W18" s="40">
        <v>817414</v>
      </c>
      <c r="X18" s="110"/>
      <c r="Y18" s="40"/>
      <c r="Z18" s="40"/>
      <c r="AA18" s="40"/>
      <c r="AB18" s="40"/>
      <c r="AC18" s="40"/>
      <c r="AD18" s="40"/>
      <c r="AE18" s="40"/>
      <c r="AF18" s="40"/>
      <c r="AG18" s="40"/>
      <c r="AH18" s="40"/>
      <c r="AI18" s="40"/>
      <c r="AJ18" s="40"/>
      <c r="AK18" s="40"/>
      <c r="AL18" s="40">
        <f>SUM(W18:AK18)</f>
        <v>817414</v>
      </c>
      <c r="AM18" s="40">
        <v>817213</v>
      </c>
      <c r="AN18" s="110"/>
      <c r="AO18" s="40"/>
      <c r="AP18" s="40"/>
      <c r="AQ18" s="40"/>
      <c r="AR18" s="40"/>
      <c r="AS18" s="40"/>
      <c r="AT18" s="40"/>
      <c r="AU18" s="40"/>
      <c r="AV18" s="40"/>
      <c r="AW18" s="40"/>
      <c r="AX18" s="40"/>
      <c r="AY18" s="40"/>
      <c r="AZ18" s="40"/>
      <c r="BA18" s="40"/>
      <c r="BB18" s="40">
        <f t="shared" si="36"/>
        <v>817213</v>
      </c>
    </row>
    <row r="19" spans="1:54" s="42" customFormat="1" ht="17.25" hidden="1" customHeight="1" x14ac:dyDescent="0.25">
      <c r="A19" s="72"/>
      <c r="B19" s="53"/>
      <c r="C19" s="39">
        <v>920</v>
      </c>
      <c r="D19" s="40"/>
      <c r="E19" s="110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40"/>
      <c r="V19" s="40">
        <f>SUM(D19:U19)</f>
        <v>0</v>
      </c>
      <c r="W19" s="40"/>
      <c r="X19" s="110"/>
      <c r="Y19" s="40"/>
      <c r="Z19" s="40"/>
      <c r="AA19" s="40"/>
      <c r="AB19" s="40"/>
      <c r="AC19" s="40"/>
      <c r="AD19" s="40"/>
      <c r="AE19" s="40"/>
      <c r="AF19" s="40"/>
      <c r="AG19" s="40"/>
      <c r="AH19" s="40"/>
      <c r="AI19" s="40"/>
      <c r="AJ19" s="40"/>
      <c r="AK19" s="40"/>
      <c r="AL19" s="40">
        <f>SUM(W19:AK19)</f>
        <v>0</v>
      </c>
      <c r="AM19" s="40"/>
      <c r="AN19" s="110"/>
      <c r="AO19" s="40"/>
      <c r="AP19" s="40"/>
      <c r="AQ19" s="40"/>
      <c r="AR19" s="40"/>
      <c r="AS19" s="40"/>
      <c r="AT19" s="40"/>
      <c r="AU19" s="40"/>
      <c r="AV19" s="40"/>
      <c r="AW19" s="40"/>
      <c r="AX19" s="40"/>
      <c r="AY19" s="40"/>
      <c r="AZ19" s="40"/>
      <c r="BA19" s="40"/>
      <c r="BB19" s="40">
        <f t="shared" ref="BB19" si="37">SUM(AM19:BA19)</f>
        <v>0</v>
      </c>
    </row>
    <row r="20" spans="1:54" s="19" customFormat="1" ht="15.75" x14ac:dyDescent="0.25">
      <c r="A20" s="71" t="s">
        <v>5</v>
      </c>
      <c r="B20" s="31" t="s">
        <v>33</v>
      </c>
      <c r="C20" s="32" t="s">
        <v>68</v>
      </c>
      <c r="D20" s="33">
        <f>SUM(D21:D22)</f>
        <v>43345</v>
      </c>
      <c r="E20" s="109">
        <f t="shared" ref="E20:U20" si="38">SUM(E21:E22)</f>
        <v>0</v>
      </c>
      <c r="F20" s="33">
        <f t="shared" si="38"/>
        <v>0</v>
      </c>
      <c r="G20" s="33">
        <f t="shared" si="38"/>
        <v>0</v>
      </c>
      <c r="H20" s="33">
        <f t="shared" si="38"/>
        <v>0</v>
      </c>
      <c r="I20" s="33">
        <f t="shared" si="38"/>
        <v>0</v>
      </c>
      <c r="J20" s="33">
        <f t="shared" si="38"/>
        <v>0</v>
      </c>
      <c r="K20" s="33">
        <f t="shared" si="38"/>
        <v>0</v>
      </c>
      <c r="L20" s="33">
        <f t="shared" si="38"/>
        <v>0</v>
      </c>
      <c r="M20" s="33">
        <f t="shared" si="38"/>
        <v>0</v>
      </c>
      <c r="N20" s="33">
        <f t="shared" si="38"/>
        <v>0</v>
      </c>
      <c r="O20" s="33">
        <f t="shared" si="38"/>
        <v>0</v>
      </c>
      <c r="P20" s="33">
        <f t="shared" si="38"/>
        <v>0</v>
      </c>
      <c r="Q20" s="33">
        <f t="shared" si="38"/>
        <v>0</v>
      </c>
      <c r="R20" s="33">
        <f t="shared" si="38"/>
        <v>0</v>
      </c>
      <c r="S20" s="33">
        <f t="shared" si="38"/>
        <v>0</v>
      </c>
      <c r="T20" s="33">
        <f t="shared" si="38"/>
        <v>0</v>
      </c>
      <c r="U20" s="33">
        <f t="shared" si="38"/>
        <v>0</v>
      </c>
      <c r="V20" s="33">
        <f>SUM(V21:V22)</f>
        <v>43345</v>
      </c>
      <c r="W20" s="33">
        <f t="shared" ref="W20:BB20" si="39">SUM(W21:W22)</f>
        <v>43345</v>
      </c>
      <c r="X20" s="109">
        <f t="shared" si="39"/>
        <v>0</v>
      </c>
      <c r="Y20" s="33">
        <f t="shared" si="39"/>
        <v>0</v>
      </c>
      <c r="Z20" s="33">
        <f t="shared" si="39"/>
        <v>0</v>
      </c>
      <c r="AA20" s="33">
        <f t="shared" si="39"/>
        <v>0</v>
      </c>
      <c r="AB20" s="33">
        <f t="shared" si="39"/>
        <v>0</v>
      </c>
      <c r="AC20" s="33">
        <f t="shared" si="39"/>
        <v>0</v>
      </c>
      <c r="AD20" s="33">
        <f t="shared" si="39"/>
        <v>0</v>
      </c>
      <c r="AE20" s="33">
        <f t="shared" si="39"/>
        <v>0</v>
      </c>
      <c r="AF20" s="33">
        <f t="shared" si="39"/>
        <v>0</v>
      </c>
      <c r="AG20" s="33">
        <f t="shared" si="39"/>
        <v>0</v>
      </c>
      <c r="AH20" s="33">
        <f t="shared" si="39"/>
        <v>0</v>
      </c>
      <c r="AI20" s="33">
        <f t="shared" si="39"/>
        <v>0</v>
      </c>
      <c r="AJ20" s="33">
        <f t="shared" si="39"/>
        <v>0</v>
      </c>
      <c r="AK20" s="33">
        <f t="shared" si="39"/>
        <v>0</v>
      </c>
      <c r="AL20" s="33">
        <f t="shared" si="39"/>
        <v>43345</v>
      </c>
      <c r="AM20" s="33">
        <f t="shared" si="39"/>
        <v>43345</v>
      </c>
      <c r="AN20" s="109">
        <f t="shared" si="39"/>
        <v>0</v>
      </c>
      <c r="AO20" s="33">
        <f t="shared" si="39"/>
        <v>0</v>
      </c>
      <c r="AP20" s="33">
        <f t="shared" si="39"/>
        <v>0</v>
      </c>
      <c r="AQ20" s="33">
        <f t="shared" si="39"/>
        <v>0</v>
      </c>
      <c r="AR20" s="33">
        <f t="shared" si="39"/>
        <v>0</v>
      </c>
      <c r="AS20" s="33">
        <f t="shared" si="39"/>
        <v>0</v>
      </c>
      <c r="AT20" s="33">
        <f t="shared" si="39"/>
        <v>0</v>
      </c>
      <c r="AU20" s="33">
        <f t="shared" si="39"/>
        <v>0</v>
      </c>
      <c r="AV20" s="33">
        <f t="shared" si="39"/>
        <v>0</v>
      </c>
      <c r="AW20" s="33">
        <f t="shared" si="39"/>
        <v>0</v>
      </c>
      <c r="AX20" s="33">
        <f t="shared" si="39"/>
        <v>0</v>
      </c>
      <c r="AY20" s="33">
        <f t="shared" si="39"/>
        <v>0</v>
      </c>
      <c r="AZ20" s="33">
        <f t="shared" si="39"/>
        <v>0</v>
      </c>
      <c r="BA20" s="33">
        <f t="shared" si="39"/>
        <v>0</v>
      </c>
      <c r="BB20" s="33">
        <f t="shared" si="39"/>
        <v>43345</v>
      </c>
    </row>
    <row r="21" spans="1:54" s="19" customFormat="1" ht="15.75" hidden="1" x14ac:dyDescent="0.25">
      <c r="A21" s="71"/>
      <c r="B21" s="38"/>
      <c r="C21" s="39">
        <v>913</v>
      </c>
      <c r="D21" s="54">
        <v>43345</v>
      </c>
      <c r="E21" s="109"/>
      <c r="F21" s="54"/>
      <c r="G21" s="54"/>
      <c r="H21" s="54"/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54"/>
      <c r="T21" s="54"/>
      <c r="U21" s="54"/>
      <c r="V21" s="40">
        <f>SUM(D21:U21)</f>
        <v>43345</v>
      </c>
      <c r="W21" s="54">
        <v>43345</v>
      </c>
      <c r="X21" s="109"/>
      <c r="Y21" s="54"/>
      <c r="Z21" s="54"/>
      <c r="AA21" s="54"/>
      <c r="AB21" s="54"/>
      <c r="AC21" s="54"/>
      <c r="AD21" s="54"/>
      <c r="AE21" s="54"/>
      <c r="AF21" s="54"/>
      <c r="AG21" s="54"/>
      <c r="AH21" s="54"/>
      <c r="AI21" s="54"/>
      <c r="AJ21" s="54"/>
      <c r="AK21" s="54"/>
      <c r="AL21" s="40">
        <f>SUM(W21:AK21)</f>
        <v>43345</v>
      </c>
      <c r="AM21" s="54">
        <v>43345</v>
      </c>
      <c r="AN21" s="109"/>
      <c r="AO21" s="54"/>
      <c r="AP21" s="54"/>
      <c r="AQ21" s="54"/>
      <c r="AR21" s="54"/>
      <c r="AS21" s="54"/>
      <c r="AT21" s="54"/>
      <c r="AU21" s="54"/>
      <c r="AV21" s="54"/>
      <c r="AW21" s="54"/>
      <c r="AX21" s="54"/>
      <c r="AY21" s="54"/>
      <c r="AZ21" s="54"/>
      <c r="BA21" s="54"/>
      <c r="BB21" s="40">
        <f t="shared" ref="BB21" si="40">SUM(AM21:BA21)</f>
        <v>43345</v>
      </c>
    </row>
    <row r="22" spans="1:54" s="19" customFormat="1" ht="15.75" hidden="1" x14ac:dyDescent="0.25">
      <c r="A22" s="71"/>
      <c r="B22" s="38"/>
      <c r="C22" s="39">
        <v>920</v>
      </c>
      <c r="D22" s="54"/>
      <c r="E22" s="109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4"/>
      <c r="V22" s="40">
        <f>SUM(D22:U22)</f>
        <v>0</v>
      </c>
      <c r="W22" s="54"/>
      <c r="X22" s="109"/>
      <c r="Y22" s="54"/>
      <c r="Z22" s="54"/>
      <c r="AA22" s="54"/>
      <c r="AB22" s="54"/>
      <c r="AC22" s="54"/>
      <c r="AD22" s="54"/>
      <c r="AE22" s="54"/>
      <c r="AF22" s="54"/>
      <c r="AG22" s="54"/>
      <c r="AH22" s="54"/>
      <c r="AI22" s="54"/>
      <c r="AJ22" s="54"/>
      <c r="AK22" s="54"/>
      <c r="AL22" s="54"/>
      <c r="AM22" s="54"/>
      <c r="AN22" s="109"/>
      <c r="AO22" s="54"/>
      <c r="AP22" s="54"/>
      <c r="AQ22" s="54"/>
      <c r="AR22" s="54"/>
      <c r="AS22" s="54"/>
      <c r="AT22" s="54"/>
      <c r="AU22" s="54"/>
      <c r="AV22" s="54"/>
      <c r="AW22" s="54"/>
      <c r="AX22" s="54"/>
      <c r="AY22" s="54"/>
      <c r="AZ22" s="54"/>
      <c r="BA22" s="54"/>
      <c r="BB22" s="54">
        <f>SUM(AM22:BA22)</f>
        <v>0</v>
      </c>
    </row>
    <row r="23" spans="1:54" s="19" customFormat="1" ht="31.5" x14ac:dyDescent="0.25">
      <c r="A23" s="71" t="s">
        <v>6</v>
      </c>
      <c r="B23" s="31" t="s">
        <v>34</v>
      </c>
      <c r="C23" s="32" t="s">
        <v>60</v>
      </c>
      <c r="D23" s="33">
        <f t="shared" ref="D23:AI23" si="41">SUM(D24:D27)</f>
        <v>135121</v>
      </c>
      <c r="E23" s="109">
        <f t="shared" si="41"/>
        <v>0</v>
      </c>
      <c r="F23" s="33">
        <f t="shared" si="41"/>
        <v>0</v>
      </c>
      <c r="G23" s="33">
        <f t="shared" si="41"/>
        <v>0</v>
      </c>
      <c r="H23" s="33">
        <f t="shared" si="41"/>
        <v>0</v>
      </c>
      <c r="I23" s="33">
        <f t="shared" si="41"/>
        <v>0</v>
      </c>
      <c r="J23" s="33">
        <f t="shared" si="41"/>
        <v>0</v>
      </c>
      <c r="K23" s="33">
        <f t="shared" si="41"/>
        <v>0</v>
      </c>
      <c r="L23" s="33">
        <f t="shared" si="41"/>
        <v>0</v>
      </c>
      <c r="M23" s="33">
        <f t="shared" si="41"/>
        <v>0</v>
      </c>
      <c r="N23" s="33">
        <f t="shared" si="41"/>
        <v>0</v>
      </c>
      <c r="O23" s="33">
        <f t="shared" si="41"/>
        <v>0</v>
      </c>
      <c r="P23" s="33">
        <f t="shared" si="41"/>
        <v>0</v>
      </c>
      <c r="Q23" s="33">
        <f t="shared" si="41"/>
        <v>0</v>
      </c>
      <c r="R23" s="33">
        <f t="shared" si="41"/>
        <v>0</v>
      </c>
      <c r="S23" s="33">
        <f t="shared" si="41"/>
        <v>0</v>
      </c>
      <c r="T23" s="33">
        <f t="shared" si="41"/>
        <v>0</v>
      </c>
      <c r="U23" s="33">
        <f t="shared" si="41"/>
        <v>0</v>
      </c>
      <c r="V23" s="33">
        <f t="shared" si="41"/>
        <v>135121</v>
      </c>
      <c r="W23" s="33">
        <f t="shared" si="41"/>
        <v>0</v>
      </c>
      <c r="X23" s="109">
        <f t="shared" si="41"/>
        <v>0</v>
      </c>
      <c r="Y23" s="33">
        <f t="shared" si="41"/>
        <v>0</v>
      </c>
      <c r="Z23" s="33">
        <f t="shared" si="41"/>
        <v>0</v>
      </c>
      <c r="AA23" s="33">
        <f t="shared" si="41"/>
        <v>0</v>
      </c>
      <c r="AB23" s="33">
        <f t="shared" si="41"/>
        <v>0</v>
      </c>
      <c r="AC23" s="33">
        <f t="shared" si="41"/>
        <v>0</v>
      </c>
      <c r="AD23" s="33">
        <f t="shared" si="41"/>
        <v>0</v>
      </c>
      <c r="AE23" s="33">
        <f t="shared" si="41"/>
        <v>0</v>
      </c>
      <c r="AF23" s="33">
        <f t="shared" si="41"/>
        <v>0</v>
      </c>
      <c r="AG23" s="33">
        <f t="shared" si="41"/>
        <v>0</v>
      </c>
      <c r="AH23" s="33">
        <f t="shared" si="41"/>
        <v>0</v>
      </c>
      <c r="AI23" s="33">
        <f t="shared" si="41"/>
        <v>0</v>
      </c>
      <c r="AJ23" s="33">
        <f t="shared" ref="AJ23:BB23" si="42">SUM(AJ24:AJ27)</f>
        <v>0</v>
      </c>
      <c r="AK23" s="33">
        <f t="shared" si="42"/>
        <v>0</v>
      </c>
      <c r="AL23" s="33">
        <f t="shared" si="42"/>
        <v>0</v>
      </c>
      <c r="AM23" s="33">
        <f t="shared" si="42"/>
        <v>0</v>
      </c>
      <c r="AN23" s="109">
        <f t="shared" si="42"/>
        <v>0</v>
      </c>
      <c r="AO23" s="33">
        <f t="shared" si="42"/>
        <v>0</v>
      </c>
      <c r="AP23" s="33">
        <f t="shared" si="42"/>
        <v>0</v>
      </c>
      <c r="AQ23" s="33">
        <f t="shared" si="42"/>
        <v>0</v>
      </c>
      <c r="AR23" s="33">
        <f t="shared" si="42"/>
        <v>0</v>
      </c>
      <c r="AS23" s="33">
        <f t="shared" si="42"/>
        <v>0</v>
      </c>
      <c r="AT23" s="33">
        <f t="shared" si="42"/>
        <v>0</v>
      </c>
      <c r="AU23" s="33">
        <f t="shared" si="42"/>
        <v>0</v>
      </c>
      <c r="AV23" s="33">
        <f t="shared" si="42"/>
        <v>0</v>
      </c>
      <c r="AW23" s="33">
        <f t="shared" si="42"/>
        <v>0</v>
      </c>
      <c r="AX23" s="33">
        <f t="shared" si="42"/>
        <v>0</v>
      </c>
      <c r="AY23" s="33">
        <f t="shared" si="42"/>
        <v>0</v>
      </c>
      <c r="AZ23" s="33">
        <f t="shared" si="42"/>
        <v>0</v>
      </c>
      <c r="BA23" s="33">
        <f t="shared" si="42"/>
        <v>0</v>
      </c>
      <c r="BB23" s="33">
        <f t="shared" si="42"/>
        <v>0</v>
      </c>
    </row>
    <row r="24" spans="1:54" s="42" customFormat="1" ht="15.75" hidden="1" x14ac:dyDescent="0.25">
      <c r="A24" s="71"/>
      <c r="B24" s="38"/>
      <c r="C24" s="39">
        <v>913</v>
      </c>
      <c r="D24" s="40">
        <v>31084</v>
      </c>
      <c r="E24" s="11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>
        <f t="shared" ref="V24:V27" si="43">SUM(D24:U24)</f>
        <v>31084</v>
      </c>
      <c r="W24" s="40"/>
      <c r="X24" s="11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>
        <f>SUM(W24:AK24)</f>
        <v>0</v>
      </c>
      <c r="AM24" s="40"/>
      <c r="AN24" s="110"/>
      <c r="AO24" s="40"/>
      <c r="AP24" s="40"/>
      <c r="AQ24" s="40"/>
      <c r="AR24" s="40"/>
      <c r="AS24" s="40"/>
      <c r="AT24" s="40"/>
      <c r="AU24" s="40"/>
      <c r="AV24" s="40"/>
      <c r="AW24" s="40"/>
      <c r="AX24" s="40"/>
      <c r="AY24" s="40"/>
      <c r="AZ24" s="40"/>
      <c r="BA24" s="40"/>
      <c r="BB24" s="40">
        <f t="shared" ref="BB24:BB27" si="44">SUM(AM24:BA24)</f>
        <v>0</v>
      </c>
    </row>
    <row r="25" spans="1:54" s="42" customFormat="1" ht="15.75" hidden="1" x14ac:dyDescent="0.25">
      <c r="A25" s="71"/>
      <c r="B25" s="38"/>
      <c r="C25" s="39">
        <v>915</v>
      </c>
      <c r="D25" s="40">
        <v>30525</v>
      </c>
      <c r="E25" s="11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>
        <f t="shared" si="43"/>
        <v>30525</v>
      </c>
      <c r="W25" s="40"/>
      <c r="X25" s="11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>
        <f>SUM(W25:AK25)</f>
        <v>0</v>
      </c>
      <c r="AM25" s="40"/>
      <c r="AN25" s="110"/>
      <c r="AO25" s="40"/>
      <c r="AP25" s="40"/>
      <c r="AQ25" s="40"/>
      <c r="AR25" s="40"/>
      <c r="AS25" s="40"/>
      <c r="AT25" s="40"/>
      <c r="AU25" s="40"/>
      <c r="AV25" s="40"/>
      <c r="AW25" s="40"/>
      <c r="AX25" s="40"/>
      <c r="AY25" s="40"/>
      <c r="AZ25" s="40"/>
      <c r="BA25" s="40"/>
      <c r="BB25" s="40">
        <f t="shared" si="44"/>
        <v>0</v>
      </c>
    </row>
    <row r="26" spans="1:54" s="42" customFormat="1" ht="15.75" hidden="1" x14ac:dyDescent="0.25">
      <c r="A26" s="71"/>
      <c r="B26" s="38"/>
      <c r="C26" s="39">
        <v>921</v>
      </c>
      <c r="D26" s="40">
        <v>73512</v>
      </c>
      <c r="E26" s="11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>
        <f t="shared" si="43"/>
        <v>73512</v>
      </c>
      <c r="W26" s="40"/>
      <c r="X26" s="11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0"/>
      <c r="AL26" s="40">
        <f>SUM(W26:AK26)</f>
        <v>0</v>
      </c>
      <c r="AM26" s="40"/>
      <c r="AN26" s="110"/>
      <c r="AO26" s="40"/>
      <c r="AP26" s="40"/>
      <c r="AQ26" s="40"/>
      <c r="AR26" s="40"/>
      <c r="AS26" s="40"/>
      <c r="AT26" s="40"/>
      <c r="AU26" s="40"/>
      <c r="AV26" s="40"/>
      <c r="AW26" s="40"/>
      <c r="AX26" s="40"/>
      <c r="AY26" s="40"/>
      <c r="AZ26" s="40"/>
      <c r="BA26" s="40"/>
      <c r="BB26" s="40">
        <f t="shared" si="44"/>
        <v>0</v>
      </c>
    </row>
    <row r="27" spans="1:54" s="42" customFormat="1" ht="15.75" hidden="1" x14ac:dyDescent="0.25">
      <c r="A27" s="71"/>
      <c r="B27" s="38"/>
      <c r="C27" s="39">
        <v>924</v>
      </c>
      <c r="D27" s="40"/>
      <c r="E27" s="11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>
        <f t="shared" si="43"/>
        <v>0</v>
      </c>
      <c r="W27" s="40"/>
      <c r="X27" s="11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>
        <f>SUM(W27:AK27)</f>
        <v>0</v>
      </c>
      <c r="AM27" s="40"/>
      <c r="AN27" s="110"/>
      <c r="AO27" s="40"/>
      <c r="AP27" s="40"/>
      <c r="AQ27" s="40"/>
      <c r="AR27" s="40"/>
      <c r="AS27" s="40"/>
      <c r="AT27" s="40"/>
      <c r="AU27" s="40"/>
      <c r="AV27" s="40"/>
      <c r="AW27" s="40"/>
      <c r="AX27" s="40"/>
      <c r="AY27" s="40"/>
      <c r="AZ27" s="40"/>
      <c r="BA27" s="40"/>
      <c r="BB27" s="40">
        <f t="shared" si="44"/>
        <v>0</v>
      </c>
    </row>
    <row r="28" spans="1:54" s="19" customFormat="1" ht="31.5" hidden="1" x14ac:dyDescent="0.25">
      <c r="A28" s="71" t="s">
        <v>7</v>
      </c>
      <c r="B28" s="101" t="s">
        <v>35</v>
      </c>
      <c r="C28" s="122" t="s">
        <v>101</v>
      </c>
      <c r="D28" s="103"/>
      <c r="E28" s="103"/>
      <c r="F28" s="103"/>
      <c r="G28" s="103"/>
      <c r="H28" s="103"/>
      <c r="I28" s="103"/>
      <c r="J28" s="103"/>
      <c r="K28" s="103"/>
      <c r="L28" s="103"/>
      <c r="M28" s="103"/>
      <c r="N28" s="103"/>
      <c r="O28" s="103"/>
      <c r="P28" s="103"/>
      <c r="Q28" s="103"/>
      <c r="R28" s="103"/>
      <c r="S28" s="103"/>
      <c r="T28" s="103"/>
      <c r="U28" s="103"/>
      <c r="V28" s="103">
        <f>SUM(D28:U28)</f>
        <v>0</v>
      </c>
      <c r="W28" s="103"/>
      <c r="X28" s="103"/>
      <c r="Y28" s="103"/>
      <c r="Z28" s="103"/>
      <c r="AA28" s="103"/>
      <c r="AB28" s="103"/>
      <c r="AC28" s="103"/>
      <c r="AD28" s="103"/>
      <c r="AE28" s="103"/>
      <c r="AF28" s="103"/>
      <c r="AG28" s="103"/>
      <c r="AH28" s="103"/>
      <c r="AI28" s="103"/>
      <c r="AJ28" s="103"/>
      <c r="AK28" s="103"/>
      <c r="AL28" s="103">
        <f>SUM(W28:AK28)</f>
        <v>0</v>
      </c>
      <c r="AM28" s="103"/>
      <c r="AN28" s="103"/>
      <c r="AO28" s="103"/>
      <c r="AP28" s="103"/>
      <c r="AQ28" s="103"/>
      <c r="AR28" s="103"/>
      <c r="AS28" s="103"/>
      <c r="AT28" s="103"/>
      <c r="AU28" s="103"/>
      <c r="AV28" s="103"/>
      <c r="AW28" s="103"/>
      <c r="AX28" s="103"/>
      <c r="AY28" s="103"/>
      <c r="AZ28" s="103"/>
      <c r="BA28" s="103"/>
      <c r="BB28" s="109">
        <f>SUM(AM28:BA28)</f>
        <v>0</v>
      </c>
    </row>
    <row r="29" spans="1:54" s="19" customFormat="1" ht="30.75" customHeight="1" x14ac:dyDescent="0.25">
      <c r="A29" s="71" t="s">
        <v>8</v>
      </c>
      <c r="B29" s="31" t="s">
        <v>35</v>
      </c>
      <c r="C29" s="32" t="s">
        <v>105</v>
      </c>
      <c r="D29" s="33">
        <f t="shared" ref="D29" si="45">SUM(D30:D32)</f>
        <v>3109714</v>
      </c>
      <c r="E29" s="109">
        <f t="shared" ref="E29" si="46">SUM(E30:E32)</f>
        <v>755</v>
      </c>
      <c r="F29" s="33">
        <f t="shared" ref="F29" si="47">SUM(F30:F32)</f>
        <v>0</v>
      </c>
      <c r="G29" s="33">
        <f t="shared" ref="G29" si="48">SUM(G30:G32)</f>
        <v>0</v>
      </c>
      <c r="H29" s="33">
        <f t="shared" ref="H29:I29" si="49">SUM(H30:H32)</f>
        <v>0</v>
      </c>
      <c r="I29" s="33">
        <f t="shared" si="49"/>
        <v>0</v>
      </c>
      <c r="J29" s="33">
        <f t="shared" ref="J29" si="50">SUM(J30:J32)</f>
        <v>0</v>
      </c>
      <c r="K29" s="33">
        <f t="shared" ref="K29" si="51">SUM(K30:K32)</f>
        <v>0</v>
      </c>
      <c r="L29" s="33">
        <f t="shared" ref="L29" si="52">SUM(L30:L32)</f>
        <v>0</v>
      </c>
      <c r="M29" s="33">
        <f t="shared" ref="M29" si="53">SUM(M30:M32)</f>
        <v>0</v>
      </c>
      <c r="N29" s="33">
        <f t="shared" ref="N29" si="54">SUM(N30:N32)</f>
        <v>0</v>
      </c>
      <c r="O29" s="33">
        <f t="shared" ref="O29" si="55">SUM(O30:O32)</f>
        <v>0</v>
      </c>
      <c r="P29" s="33">
        <f t="shared" ref="P29" si="56">SUM(P30:P32)</f>
        <v>0</v>
      </c>
      <c r="Q29" s="33">
        <f t="shared" ref="Q29" si="57">SUM(Q30:Q32)</f>
        <v>0</v>
      </c>
      <c r="R29" s="33">
        <f t="shared" ref="R29" si="58">SUM(R30:R32)</f>
        <v>0</v>
      </c>
      <c r="S29" s="33">
        <f t="shared" ref="S29" si="59">SUM(S30:S32)</f>
        <v>0</v>
      </c>
      <c r="T29" s="33">
        <f t="shared" ref="T29" si="60">SUM(T30:T32)</f>
        <v>0</v>
      </c>
      <c r="U29" s="33">
        <f t="shared" ref="U29" si="61">SUM(U30:U32)</f>
        <v>0</v>
      </c>
      <c r="V29" s="33">
        <f t="shared" ref="V29" si="62">SUM(V30:V32)</f>
        <v>3110469</v>
      </c>
      <c r="W29" s="33">
        <f t="shared" ref="W29" si="63">SUM(W30:W32)</f>
        <v>2981260</v>
      </c>
      <c r="X29" s="109">
        <f t="shared" ref="X29" si="64">SUM(X30:X32)</f>
        <v>0</v>
      </c>
      <c r="Y29" s="33">
        <f t="shared" ref="Y29" si="65">SUM(Y30:Y32)</f>
        <v>0</v>
      </c>
      <c r="Z29" s="33">
        <f t="shared" ref="Z29" si="66">SUM(Z30:Z32)</f>
        <v>0</v>
      </c>
      <c r="AA29" s="33">
        <f t="shared" ref="AA29" si="67">SUM(AA30:AA32)</f>
        <v>0</v>
      </c>
      <c r="AB29" s="33">
        <f t="shared" ref="AB29" si="68">SUM(AB30:AB32)</f>
        <v>0</v>
      </c>
      <c r="AC29" s="33">
        <f t="shared" ref="AC29" si="69">SUM(AC30:AC32)</f>
        <v>0</v>
      </c>
      <c r="AD29" s="33">
        <f t="shared" ref="AD29" si="70">SUM(AD30:AD32)</f>
        <v>0</v>
      </c>
      <c r="AE29" s="33">
        <f t="shared" ref="AE29" si="71">SUM(AE30:AE32)</f>
        <v>0</v>
      </c>
      <c r="AF29" s="33">
        <f t="shared" ref="AF29" si="72">SUM(AF30:AF32)</f>
        <v>0</v>
      </c>
      <c r="AG29" s="33">
        <f t="shared" ref="AG29" si="73">SUM(AG30:AG32)</f>
        <v>0</v>
      </c>
      <c r="AH29" s="33">
        <f t="shared" ref="AH29" si="74">SUM(AH30:AH32)</f>
        <v>0</v>
      </c>
      <c r="AI29" s="33">
        <f t="shared" ref="AI29" si="75">SUM(AI30:AI32)</f>
        <v>0</v>
      </c>
      <c r="AJ29" s="33">
        <f t="shared" ref="AJ29" si="76">SUM(AJ30:AJ32)</f>
        <v>0</v>
      </c>
      <c r="AK29" s="33">
        <f t="shared" ref="AK29" si="77">SUM(AK30:AK32)</f>
        <v>0</v>
      </c>
      <c r="AL29" s="33">
        <f t="shared" ref="AL29:BA29" si="78">SUM(AL30:AL32)</f>
        <v>2981260</v>
      </c>
      <c r="AM29" s="33">
        <f t="shared" si="78"/>
        <v>2987353</v>
      </c>
      <c r="AN29" s="109">
        <f t="shared" si="78"/>
        <v>0</v>
      </c>
      <c r="AO29" s="33">
        <f t="shared" si="78"/>
        <v>0</v>
      </c>
      <c r="AP29" s="33">
        <f t="shared" si="78"/>
        <v>0</v>
      </c>
      <c r="AQ29" s="33">
        <f t="shared" si="78"/>
        <v>0</v>
      </c>
      <c r="AR29" s="33">
        <f t="shared" si="78"/>
        <v>0</v>
      </c>
      <c r="AS29" s="33">
        <f t="shared" si="78"/>
        <v>0</v>
      </c>
      <c r="AT29" s="33">
        <f t="shared" si="78"/>
        <v>0</v>
      </c>
      <c r="AU29" s="33">
        <f t="shared" si="78"/>
        <v>0</v>
      </c>
      <c r="AV29" s="33">
        <f t="shared" si="78"/>
        <v>0</v>
      </c>
      <c r="AW29" s="33">
        <f t="shared" si="78"/>
        <v>0</v>
      </c>
      <c r="AX29" s="33">
        <f t="shared" si="78"/>
        <v>0</v>
      </c>
      <c r="AY29" s="33">
        <f t="shared" si="78"/>
        <v>0</v>
      </c>
      <c r="AZ29" s="33">
        <f t="shared" si="78"/>
        <v>0</v>
      </c>
      <c r="BA29" s="33">
        <f t="shared" si="78"/>
        <v>0</v>
      </c>
      <c r="BB29" s="33">
        <f>SUM(BB30:BB32)</f>
        <v>2987353</v>
      </c>
    </row>
    <row r="30" spans="1:54" s="42" customFormat="1" ht="15" hidden="1" customHeight="1" x14ac:dyDescent="0.25">
      <c r="A30" s="72"/>
      <c r="B30" s="53"/>
      <c r="C30" s="39">
        <v>913</v>
      </c>
      <c r="D30" s="40">
        <v>3097556</v>
      </c>
      <c r="E30" s="110">
        <v>755</v>
      </c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>
        <f t="shared" ref="V30:V31" si="79">SUM(D30:U30)</f>
        <v>3098311</v>
      </c>
      <c r="W30" s="40">
        <v>2981260</v>
      </c>
      <c r="X30" s="110"/>
      <c r="Y30" s="40"/>
      <c r="Z30" s="40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0">
        <f>SUM(W30:AK30)</f>
        <v>2981260</v>
      </c>
      <c r="AM30" s="40">
        <v>2976256</v>
      </c>
      <c r="AN30" s="110"/>
      <c r="AO30" s="40"/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0"/>
      <c r="BA30" s="40"/>
      <c r="BB30" s="40">
        <f t="shared" ref="BB30:BB31" si="80">SUM(AM30:BA30)</f>
        <v>2976256</v>
      </c>
    </row>
    <row r="31" spans="1:54" s="42" customFormat="1" ht="15" hidden="1" customHeight="1" x14ac:dyDescent="0.25">
      <c r="A31" s="72"/>
      <c r="B31" s="53"/>
      <c r="C31" s="39">
        <v>914</v>
      </c>
      <c r="D31" s="40">
        <v>12158</v>
      </c>
      <c r="E31" s="11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>
        <f t="shared" si="79"/>
        <v>12158</v>
      </c>
      <c r="W31" s="40"/>
      <c r="X31" s="11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>
        <f>SUM(W31:AK31)</f>
        <v>0</v>
      </c>
      <c r="AM31" s="40">
        <v>11097</v>
      </c>
      <c r="AN31" s="110"/>
      <c r="AO31" s="40"/>
      <c r="AP31" s="40"/>
      <c r="AQ31" s="40"/>
      <c r="AR31" s="40"/>
      <c r="AS31" s="40"/>
      <c r="AT31" s="40"/>
      <c r="AU31" s="40"/>
      <c r="AV31" s="40"/>
      <c r="AW31" s="40"/>
      <c r="AX31" s="40"/>
      <c r="AY31" s="40"/>
      <c r="AZ31" s="40"/>
      <c r="BA31" s="40"/>
      <c r="BB31" s="40">
        <f t="shared" si="80"/>
        <v>11097</v>
      </c>
    </row>
    <row r="32" spans="1:54" s="42" customFormat="1" ht="15.75" hidden="1" x14ac:dyDescent="0.25">
      <c r="A32" s="72"/>
      <c r="B32" s="53"/>
      <c r="C32" s="39">
        <v>920</v>
      </c>
      <c r="D32" s="40"/>
      <c r="E32" s="11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>
        <f t="shared" ref="V32" si="81">SUM(D32:U32)</f>
        <v>0</v>
      </c>
      <c r="W32" s="40"/>
      <c r="X32" s="110"/>
      <c r="Y32" s="40"/>
      <c r="Z32" s="40"/>
      <c r="AA32" s="40"/>
      <c r="AB32" s="40"/>
      <c r="AC32" s="40"/>
      <c r="AD32" s="40"/>
      <c r="AE32" s="40"/>
      <c r="AF32" s="40"/>
      <c r="AG32" s="40"/>
      <c r="AH32" s="40"/>
      <c r="AI32" s="40"/>
      <c r="AJ32" s="40"/>
      <c r="AK32" s="40"/>
      <c r="AL32" s="40">
        <f>SUM(W32:AK32)</f>
        <v>0</v>
      </c>
      <c r="AM32" s="40"/>
      <c r="AN32" s="110"/>
      <c r="AO32" s="40"/>
      <c r="AP32" s="40"/>
      <c r="AQ32" s="40"/>
      <c r="AR32" s="40"/>
      <c r="AS32" s="40"/>
      <c r="AT32" s="40"/>
      <c r="AU32" s="40"/>
      <c r="AV32" s="40"/>
      <c r="AW32" s="40"/>
      <c r="AX32" s="40"/>
      <c r="AY32" s="40"/>
      <c r="AZ32" s="40"/>
      <c r="BA32" s="40"/>
      <c r="BB32" s="40">
        <f t="shared" ref="BB32" si="82">SUM(AM32:BA32)</f>
        <v>0</v>
      </c>
    </row>
    <row r="33" spans="1:54" s="19" customFormat="1" ht="31.5" x14ac:dyDescent="0.25">
      <c r="A33" s="71" t="s">
        <v>9</v>
      </c>
      <c r="B33" s="31" t="s">
        <v>36</v>
      </c>
      <c r="C33" s="89" t="s">
        <v>73</v>
      </c>
      <c r="D33" s="13">
        <v>131792</v>
      </c>
      <c r="E33" s="10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>
        <f>SUM(D33:U33)</f>
        <v>131792</v>
      </c>
      <c r="W33" s="13">
        <v>118613</v>
      </c>
      <c r="X33" s="10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>
        <f>SUM(W33:AK33)</f>
        <v>118613</v>
      </c>
      <c r="AM33" s="13"/>
      <c r="AN33" s="10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>
        <f>SUM(AM33:BA33)</f>
        <v>0</v>
      </c>
    </row>
    <row r="34" spans="1:54" s="19" customFormat="1" ht="62.25" customHeight="1" x14ac:dyDescent="0.25">
      <c r="A34" s="71" t="s">
        <v>10</v>
      </c>
      <c r="B34" s="31" t="s">
        <v>37</v>
      </c>
      <c r="C34" s="32" t="s">
        <v>66</v>
      </c>
      <c r="D34" s="33">
        <f t="shared" ref="D34:V34" si="83">SUM(D35:D42)</f>
        <v>186854</v>
      </c>
      <c r="E34" s="109">
        <f t="shared" si="83"/>
        <v>204</v>
      </c>
      <c r="F34" s="33">
        <f t="shared" si="83"/>
        <v>0</v>
      </c>
      <c r="G34" s="33">
        <f t="shared" si="83"/>
        <v>0</v>
      </c>
      <c r="H34" s="33">
        <f t="shared" si="83"/>
        <v>0</v>
      </c>
      <c r="I34" s="33">
        <f t="shared" si="83"/>
        <v>0</v>
      </c>
      <c r="J34" s="33">
        <f t="shared" si="83"/>
        <v>0</v>
      </c>
      <c r="K34" s="33">
        <f t="shared" si="83"/>
        <v>0</v>
      </c>
      <c r="L34" s="33">
        <f t="shared" si="83"/>
        <v>0</v>
      </c>
      <c r="M34" s="33">
        <f t="shared" si="83"/>
        <v>0</v>
      </c>
      <c r="N34" s="33">
        <f t="shared" si="83"/>
        <v>0</v>
      </c>
      <c r="O34" s="33">
        <f t="shared" si="83"/>
        <v>0</v>
      </c>
      <c r="P34" s="33">
        <f t="shared" si="83"/>
        <v>0</v>
      </c>
      <c r="Q34" s="33">
        <f t="shared" si="83"/>
        <v>0</v>
      </c>
      <c r="R34" s="33">
        <f t="shared" si="83"/>
        <v>0</v>
      </c>
      <c r="S34" s="33">
        <f t="shared" si="83"/>
        <v>0</v>
      </c>
      <c r="T34" s="33">
        <f t="shared" si="83"/>
        <v>0</v>
      </c>
      <c r="U34" s="33">
        <f t="shared" si="83"/>
        <v>0</v>
      </c>
      <c r="V34" s="33">
        <f t="shared" si="83"/>
        <v>187058</v>
      </c>
      <c r="W34" s="33">
        <f t="shared" ref="W34:BB34" si="84">SUM(W35:W42)</f>
        <v>170613</v>
      </c>
      <c r="X34" s="109">
        <f t="shared" si="84"/>
        <v>0</v>
      </c>
      <c r="Y34" s="33">
        <f t="shared" si="84"/>
        <v>0</v>
      </c>
      <c r="Z34" s="33">
        <f t="shared" si="84"/>
        <v>0</v>
      </c>
      <c r="AA34" s="33">
        <f t="shared" si="84"/>
        <v>0</v>
      </c>
      <c r="AB34" s="33">
        <f t="shared" si="84"/>
        <v>0</v>
      </c>
      <c r="AC34" s="33">
        <f t="shared" si="84"/>
        <v>0</v>
      </c>
      <c r="AD34" s="33">
        <f t="shared" ref="AD34:AI34" si="85">SUM(AD35:AD42)</f>
        <v>0</v>
      </c>
      <c r="AE34" s="33">
        <f t="shared" ref="AE34" si="86">SUM(AE35:AE42)</f>
        <v>0</v>
      </c>
      <c r="AF34" s="33">
        <f t="shared" si="85"/>
        <v>0</v>
      </c>
      <c r="AG34" s="33">
        <f t="shared" si="85"/>
        <v>0</v>
      </c>
      <c r="AH34" s="33">
        <f t="shared" si="85"/>
        <v>0</v>
      </c>
      <c r="AI34" s="33">
        <f t="shared" si="85"/>
        <v>0</v>
      </c>
      <c r="AJ34" s="33">
        <f t="shared" si="84"/>
        <v>0</v>
      </c>
      <c r="AK34" s="33">
        <f t="shared" si="84"/>
        <v>0</v>
      </c>
      <c r="AL34" s="33">
        <f t="shared" si="84"/>
        <v>170613</v>
      </c>
      <c r="AM34" s="33">
        <f t="shared" si="84"/>
        <v>0</v>
      </c>
      <c r="AN34" s="109">
        <f t="shared" si="84"/>
        <v>0</v>
      </c>
      <c r="AO34" s="33">
        <f t="shared" si="84"/>
        <v>0</v>
      </c>
      <c r="AP34" s="33">
        <f t="shared" si="84"/>
        <v>0</v>
      </c>
      <c r="AQ34" s="33">
        <f t="shared" si="84"/>
        <v>0</v>
      </c>
      <c r="AR34" s="33">
        <f t="shared" si="84"/>
        <v>0</v>
      </c>
      <c r="AS34" s="33">
        <f t="shared" si="84"/>
        <v>0</v>
      </c>
      <c r="AT34" s="33">
        <f t="shared" ref="AT34:AY34" si="87">SUM(AT35:AT42)</f>
        <v>0</v>
      </c>
      <c r="AU34" s="33">
        <f t="shared" si="87"/>
        <v>0</v>
      </c>
      <c r="AV34" s="33">
        <f t="shared" si="87"/>
        <v>0</v>
      </c>
      <c r="AW34" s="33">
        <f t="shared" si="87"/>
        <v>0</v>
      </c>
      <c r="AX34" s="33">
        <f t="shared" si="87"/>
        <v>0</v>
      </c>
      <c r="AY34" s="33">
        <f t="shared" si="87"/>
        <v>0</v>
      </c>
      <c r="AZ34" s="33">
        <f t="shared" si="84"/>
        <v>0</v>
      </c>
      <c r="BA34" s="33">
        <f t="shared" si="84"/>
        <v>0</v>
      </c>
      <c r="BB34" s="33">
        <f t="shared" si="84"/>
        <v>0</v>
      </c>
    </row>
    <row r="35" spans="1:54" s="42" customFormat="1" hidden="1" x14ac:dyDescent="0.25">
      <c r="A35" s="129"/>
      <c r="B35" s="137"/>
      <c r="C35" s="39">
        <v>906</v>
      </c>
      <c r="D35" s="40">
        <v>173224</v>
      </c>
      <c r="E35" s="110">
        <v>204</v>
      </c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>
        <f t="shared" ref="V35:V42" si="88">SUM(D35:U35)</f>
        <v>173428</v>
      </c>
      <c r="W35" s="40">
        <v>159898</v>
      </c>
      <c r="X35" s="110"/>
      <c r="Y35" s="40"/>
      <c r="Z35" s="40"/>
      <c r="AA35" s="40"/>
      <c r="AB35" s="40"/>
      <c r="AC35" s="40"/>
      <c r="AD35" s="40"/>
      <c r="AE35" s="40"/>
      <c r="AF35" s="40"/>
      <c r="AG35" s="40"/>
      <c r="AH35" s="40"/>
      <c r="AI35" s="40"/>
      <c r="AJ35" s="40"/>
      <c r="AK35" s="40"/>
      <c r="AL35" s="40">
        <f t="shared" ref="AL35:AL42" si="89">SUM(W35:AK35)</f>
        <v>159898</v>
      </c>
      <c r="AM35" s="40"/>
      <c r="AN35" s="110"/>
      <c r="AO35" s="40"/>
      <c r="AP35" s="40"/>
      <c r="AQ35" s="40"/>
      <c r="AR35" s="40"/>
      <c r="AS35" s="40"/>
      <c r="AT35" s="40"/>
      <c r="AU35" s="40"/>
      <c r="AV35" s="40"/>
      <c r="AW35" s="40"/>
      <c r="AX35" s="40"/>
      <c r="AY35" s="40"/>
      <c r="AZ35" s="40"/>
      <c r="BA35" s="40"/>
      <c r="BB35" s="40">
        <f t="shared" ref="BB35:BB42" si="90">SUM(AM35:BA35)</f>
        <v>0</v>
      </c>
    </row>
    <row r="36" spans="1:54" s="42" customFormat="1" hidden="1" x14ac:dyDescent="0.25">
      <c r="A36" s="130"/>
      <c r="B36" s="138"/>
      <c r="C36" s="39">
        <v>909</v>
      </c>
      <c r="D36" s="40">
        <v>1554</v>
      </c>
      <c r="E36" s="11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>
        <f t="shared" ref="V36" si="91">SUM(D36:U36)</f>
        <v>1554</v>
      </c>
      <c r="W36" s="40">
        <v>1554</v>
      </c>
      <c r="X36" s="11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>
        <f t="shared" ref="AL36" si="92">SUM(W36:AK36)</f>
        <v>1554</v>
      </c>
      <c r="AM36" s="40"/>
      <c r="AN36" s="110"/>
      <c r="AO36" s="40"/>
      <c r="AP36" s="40"/>
      <c r="AQ36" s="40"/>
      <c r="AR36" s="40"/>
      <c r="AS36" s="40"/>
      <c r="AT36" s="40"/>
      <c r="AU36" s="40"/>
      <c r="AV36" s="40"/>
      <c r="AW36" s="40"/>
      <c r="AX36" s="40"/>
      <c r="AY36" s="40"/>
      <c r="AZ36" s="40"/>
      <c r="BA36" s="40"/>
      <c r="BB36" s="40">
        <f t="shared" ref="BB36" si="93">SUM(AM36:BA36)</f>
        <v>0</v>
      </c>
    </row>
    <row r="37" spans="1:54" s="42" customFormat="1" hidden="1" x14ac:dyDescent="0.25">
      <c r="A37" s="130"/>
      <c r="B37" s="138"/>
      <c r="C37" s="39">
        <v>912</v>
      </c>
      <c r="D37" s="40"/>
      <c r="E37" s="11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>
        <f t="shared" si="88"/>
        <v>0</v>
      </c>
      <c r="W37" s="40"/>
      <c r="X37" s="11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>
        <f t="shared" si="89"/>
        <v>0</v>
      </c>
      <c r="AM37" s="40"/>
      <c r="AN37" s="110"/>
      <c r="AO37" s="40"/>
      <c r="AP37" s="40"/>
      <c r="AQ37" s="40"/>
      <c r="AR37" s="40"/>
      <c r="AS37" s="40"/>
      <c r="AT37" s="40"/>
      <c r="AU37" s="40"/>
      <c r="AV37" s="40"/>
      <c r="AW37" s="40"/>
      <c r="AX37" s="40"/>
      <c r="AY37" s="40"/>
      <c r="AZ37" s="40"/>
      <c r="BA37" s="40"/>
      <c r="BB37" s="40">
        <f t="shared" si="90"/>
        <v>0</v>
      </c>
    </row>
    <row r="38" spans="1:54" s="42" customFormat="1" hidden="1" x14ac:dyDescent="0.25">
      <c r="A38" s="130"/>
      <c r="B38" s="138"/>
      <c r="C38" s="39">
        <v>914</v>
      </c>
      <c r="D38" s="40">
        <v>65</v>
      </c>
      <c r="E38" s="11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>
        <f t="shared" ref="V38" si="94">SUM(D38:U38)</f>
        <v>65</v>
      </c>
      <c r="W38" s="40">
        <v>100</v>
      </c>
      <c r="X38" s="110"/>
      <c r="Y38" s="40"/>
      <c r="Z38" s="40"/>
      <c r="AA38" s="40"/>
      <c r="AB38" s="40"/>
      <c r="AC38" s="40"/>
      <c r="AD38" s="40"/>
      <c r="AE38" s="40"/>
      <c r="AF38" s="40"/>
      <c r="AG38" s="40"/>
      <c r="AH38" s="40"/>
      <c r="AI38" s="40"/>
      <c r="AJ38" s="40"/>
      <c r="AK38" s="40"/>
      <c r="AL38" s="40">
        <f t="shared" ref="AL38" si="95">SUM(W38:AK38)</f>
        <v>100</v>
      </c>
      <c r="AM38" s="40"/>
      <c r="AN38" s="110"/>
      <c r="AO38" s="40"/>
      <c r="AP38" s="40"/>
      <c r="AQ38" s="40"/>
      <c r="AR38" s="40"/>
      <c r="AS38" s="40"/>
      <c r="AT38" s="40"/>
      <c r="AU38" s="40"/>
      <c r="AV38" s="40"/>
      <c r="AW38" s="40"/>
      <c r="AX38" s="40"/>
      <c r="AY38" s="40"/>
      <c r="AZ38" s="40"/>
      <c r="BA38" s="40"/>
      <c r="BB38" s="40">
        <f t="shared" ref="BB38" si="96">SUM(AM38:BA38)</f>
        <v>0</v>
      </c>
    </row>
    <row r="39" spans="1:54" s="42" customFormat="1" hidden="1" x14ac:dyDescent="0.25">
      <c r="A39" s="130"/>
      <c r="B39" s="138"/>
      <c r="C39" s="39">
        <v>917</v>
      </c>
      <c r="D39" s="40"/>
      <c r="E39" s="11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>
        <f t="shared" si="88"/>
        <v>0</v>
      </c>
      <c r="W39" s="40"/>
      <c r="X39" s="110"/>
      <c r="Y39" s="40"/>
      <c r="Z39" s="40"/>
      <c r="AA39" s="40"/>
      <c r="AB39" s="40"/>
      <c r="AC39" s="40"/>
      <c r="AD39" s="40"/>
      <c r="AE39" s="40"/>
      <c r="AF39" s="40"/>
      <c r="AG39" s="40"/>
      <c r="AH39" s="40"/>
      <c r="AI39" s="40"/>
      <c r="AJ39" s="40"/>
      <c r="AK39" s="40"/>
      <c r="AL39" s="40">
        <f t="shared" si="89"/>
        <v>0</v>
      </c>
      <c r="AM39" s="40"/>
      <c r="AN39" s="110"/>
      <c r="AO39" s="40"/>
      <c r="AP39" s="40"/>
      <c r="AQ39" s="40"/>
      <c r="AR39" s="40"/>
      <c r="AS39" s="40"/>
      <c r="AT39" s="40"/>
      <c r="AU39" s="40"/>
      <c r="AV39" s="40"/>
      <c r="AW39" s="40"/>
      <c r="AX39" s="40"/>
      <c r="AY39" s="40"/>
      <c r="AZ39" s="40"/>
      <c r="BA39" s="40"/>
      <c r="BB39" s="40">
        <f t="shared" si="90"/>
        <v>0</v>
      </c>
    </row>
    <row r="40" spans="1:54" s="42" customFormat="1" hidden="1" x14ac:dyDescent="0.25">
      <c r="A40" s="130"/>
      <c r="B40" s="138"/>
      <c r="C40" s="39">
        <v>920</v>
      </c>
      <c r="D40" s="40">
        <v>11227</v>
      </c>
      <c r="E40" s="110"/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>
        <f t="shared" si="88"/>
        <v>11227</v>
      </c>
      <c r="W40" s="40">
        <v>8477</v>
      </c>
      <c r="X40" s="110"/>
      <c r="Y40" s="40"/>
      <c r="Z40" s="40"/>
      <c r="AA40" s="40"/>
      <c r="AB40" s="40"/>
      <c r="AC40" s="40"/>
      <c r="AD40" s="40"/>
      <c r="AE40" s="40"/>
      <c r="AF40" s="40"/>
      <c r="AG40" s="40"/>
      <c r="AH40" s="40"/>
      <c r="AI40" s="40"/>
      <c r="AJ40" s="40"/>
      <c r="AK40" s="40"/>
      <c r="AL40" s="40">
        <f t="shared" si="89"/>
        <v>8477</v>
      </c>
      <c r="AM40" s="40"/>
      <c r="AN40" s="110"/>
      <c r="AO40" s="40"/>
      <c r="AP40" s="40"/>
      <c r="AQ40" s="40"/>
      <c r="AR40" s="40"/>
      <c r="AS40" s="40"/>
      <c r="AT40" s="40"/>
      <c r="AU40" s="40"/>
      <c r="AV40" s="40"/>
      <c r="AW40" s="40"/>
      <c r="AX40" s="40"/>
      <c r="AY40" s="40"/>
      <c r="AZ40" s="40"/>
      <c r="BA40" s="40"/>
      <c r="BB40" s="40">
        <f t="shared" si="90"/>
        <v>0</v>
      </c>
    </row>
    <row r="41" spans="1:54" s="42" customFormat="1" hidden="1" x14ac:dyDescent="0.25">
      <c r="A41" s="130"/>
      <c r="B41" s="138"/>
      <c r="C41" s="39">
        <v>921</v>
      </c>
      <c r="D41" s="40">
        <v>200</v>
      </c>
      <c r="E41" s="11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>
        <f t="shared" ref="V41" si="97">SUM(D41:U41)</f>
        <v>200</v>
      </c>
      <c r="W41" s="40"/>
      <c r="X41" s="110"/>
      <c r="Y41" s="40"/>
      <c r="Z41" s="40"/>
      <c r="AA41" s="40"/>
      <c r="AB41" s="40"/>
      <c r="AC41" s="40"/>
      <c r="AD41" s="40"/>
      <c r="AE41" s="40"/>
      <c r="AF41" s="40"/>
      <c r="AG41" s="40"/>
      <c r="AH41" s="40"/>
      <c r="AI41" s="40"/>
      <c r="AJ41" s="40"/>
      <c r="AK41" s="40"/>
      <c r="AL41" s="40">
        <f t="shared" ref="AL41" si="98">SUM(W41:AK41)</f>
        <v>0</v>
      </c>
      <c r="AM41" s="40"/>
      <c r="AN41" s="110"/>
      <c r="AO41" s="40"/>
      <c r="AP41" s="40"/>
      <c r="AQ41" s="40"/>
      <c r="AR41" s="40"/>
      <c r="AS41" s="40"/>
      <c r="AT41" s="40"/>
      <c r="AU41" s="40"/>
      <c r="AV41" s="40"/>
      <c r="AW41" s="40"/>
      <c r="AX41" s="40"/>
      <c r="AY41" s="40"/>
      <c r="AZ41" s="40"/>
      <c r="BA41" s="40"/>
      <c r="BB41" s="40">
        <f t="shared" ref="BB41" si="99">SUM(AM41:BA41)</f>
        <v>0</v>
      </c>
    </row>
    <row r="42" spans="1:54" s="42" customFormat="1" hidden="1" x14ac:dyDescent="0.25">
      <c r="A42" s="131"/>
      <c r="B42" s="139"/>
      <c r="C42" s="39">
        <v>923</v>
      </c>
      <c r="D42" s="40">
        <v>584</v>
      </c>
      <c r="E42" s="11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>
        <f t="shared" si="88"/>
        <v>584</v>
      </c>
      <c r="W42" s="40">
        <v>584</v>
      </c>
      <c r="X42" s="11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>
        <f t="shared" si="89"/>
        <v>584</v>
      </c>
      <c r="AM42" s="40"/>
      <c r="AN42" s="110"/>
      <c r="AO42" s="40"/>
      <c r="AP42" s="40"/>
      <c r="AQ42" s="40"/>
      <c r="AR42" s="40"/>
      <c r="AS42" s="40"/>
      <c r="AT42" s="40"/>
      <c r="AU42" s="40"/>
      <c r="AV42" s="40"/>
      <c r="AW42" s="40"/>
      <c r="AX42" s="40"/>
      <c r="AY42" s="40"/>
      <c r="AZ42" s="40"/>
      <c r="BA42" s="40"/>
      <c r="BB42" s="40">
        <f t="shared" si="90"/>
        <v>0</v>
      </c>
    </row>
    <row r="43" spans="1:54" s="19" customFormat="1" ht="33" customHeight="1" x14ac:dyDescent="0.25">
      <c r="A43" s="71" t="s">
        <v>11</v>
      </c>
      <c r="B43" s="31" t="s">
        <v>38</v>
      </c>
      <c r="C43" s="87" t="s">
        <v>91</v>
      </c>
      <c r="D43" s="13">
        <f>SUM(D44:D45)</f>
        <v>24787</v>
      </c>
      <c r="E43" s="103">
        <f t="shared" ref="E43:BB43" si="100">SUM(E44:E45)</f>
        <v>0</v>
      </c>
      <c r="F43" s="13">
        <f t="shared" si="100"/>
        <v>0</v>
      </c>
      <c r="G43" s="13">
        <f t="shared" si="100"/>
        <v>0</v>
      </c>
      <c r="H43" s="13">
        <f t="shared" si="100"/>
        <v>0</v>
      </c>
      <c r="I43" s="13">
        <f t="shared" si="100"/>
        <v>0</v>
      </c>
      <c r="J43" s="13">
        <f t="shared" si="100"/>
        <v>0</v>
      </c>
      <c r="K43" s="13">
        <f t="shared" si="100"/>
        <v>0</v>
      </c>
      <c r="L43" s="13">
        <f t="shared" si="100"/>
        <v>0</v>
      </c>
      <c r="M43" s="13">
        <f t="shared" ref="M43:T43" si="101">SUM(M44:M45)</f>
        <v>0</v>
      </c>
      <c r="N43" s="13">
        <f t="shared" si="101"/>
        <v>0</v>
      </c>
      <c r="O43" s="13">
        <f t="shared" ref="O43:P43" si="102">SUM(O44:O45)</f>
        <v>0</v>
      </c>
      <c r="P43" s="13">
        <f t="shared" si="102"/>
        <v>0</v>
      </c>
      <c r="Q43" s="13">
        <f t="shared" si="101"/>
        <v>0</v>
      </c>
      <c r="R43" s="13">
        <f t="shared" si="101"/>
        <v>0</v>
      </c>
      <c r="S43" s="13">
        <f t="shared" si="101"/>
        <v>0</v>
      </c>
      <c r="T43" s="13">
        <f t="shared" si="101"/>
        <v>0</v>
      </c>
      <c r="U43" s="13">
        <f t="shared" si="100"/>
        <v>0</v>
      </c>
      <c r="V43" s="13">
        <f t="shared" si="100"/>
        <v>24787</v>
      </c>
      <c r="W43" s="13">
        <f t="shared" si="100"/>
        <v>25846</v>
      </c>
      <c r="X43" s="103">
        <f t="shared" si="100"/>
        <v>0</v>
      </c>
      <c r="Y43" s="13">
        <f t="shared" si="100"/>
        <v>0</v>
      </c>
      <c r="Z43" s="13">
        <f t="shared" si="100"/>
        <v>0</v>
      </c>
      <c r="AA43" s="13">
        <f t="shared" si="100"/>
        <v>0</v>
      </c>
      <c r="AB43" s="13">
        <f t="shared" si="100"/>
        <v>0</v>
      </c>
      <c r="AC43" s="13">
        <f t="shared" si="100"/>
        <v>0</v>
      </c>
      <c r="AD43" s="13">
        <f t="shared" ref="AD43:AI43" si="103">SUM(AD44:AD45)</f>
        <v>0</v>
      </c>
      <c r="AE43" s="13">
        <f t="shared" ref="AE43" si="104">SUM(AE44:AE45)</f>
        <v>0</v>
      </c>
      <c r="AF43" s="13">
        <f t="shared" si="103"/>
        <v>0</v>
      </c>
      <c r="AG43" s="13">
        <f t="shared" si="103"/>
        <v>0</v>
      </c>
      <c r="AH43" s="13">
        <f t="shared" si="103"/>
        <v>0</v>
      </c>
      <c r="AI43" s="13">
        <f t="shared" si="103"/>
        <v>0</v>
      </c>
      <c r="AJ43" s="13">
        <f t="shared" si="100"/>
        <v>0</v>
      </c>
      <c r="AK43" s="13">
        <f t="shared" si="100"/>
        <v>0</v>
      </c>
      <c r="AL43" s="13">
        <f t="shared" si="100"/>
        <v>25846</v>
      </c>
      <c r="AM43" s="13">
        <f t="shared" si="100"/>
        <v>28230</v>
      </c>
      <c r="AN43" s="103">
        <f t="shared" si="100"/>
        <v>0</v>
      </c>
      <c r="AO43" s="13">
        <f t="shared" si="100"/>
        <v>0</v>
      </c>
      <c r="AP43" s="13">
        <f t="shared" si="100"/>
        <v>0</v>
      </c>
      <c r="AQ43" s="13">
        <f t="shared" si="100"/>
        <v>0</v>
      </c>
      <c r="AR43" s="13">
        <f t="shared" si="100"/>
        <v>0</v>
      </c>
      <c r="AS43" s="13">
        <f t="shared" si="100"/>
        <v>0</v>
      </c>
      <c r="AT43" s="13">
        <f t="shared" ref="AT43:AY43" si="105">SUM(AT44:AT45)</f>
        <v>0</v>
      </c>
      <c r="AU43" s="13">
        <f t="shared" si="105"/>
        <v>0</v>
      </c>
      <c r="AV43" s="13">
        <f t="shared" si="105"/>
        <v>0</v>
      </c>
      <c r="AW43" s="13">
        <f t="shared" si="105"/>
        <v>0</v>
      </c>
      <c r="AX43" s="13">
        <f t="shared" si="105"/>
        <v>0</v>
      </c>
      <c r="AY43" s="13">
        <f t="shared" si="105"/>
        <v>0</v>
      </c>
      <c r="AZ43" s="13">
        <f t="shared" si="100"/>
        <v>0</v>
      </c>
      <c r="BA43" s="13">
        <f t="shared" si="100"/>
        <v>0</v>
      </c>
      <c r="BB43" s="13">
        <f t="shared" si="100"/>
        <v>28230</v>
      </c>
    </row>
    <row r="44" spans="1:54" s="51" customFormat="1" ht="15.75" hidden="1" x14ac:dyDescent="0.25">
      <c r="A44" s="73"/>
      <c r="B44" s="50"/>
      <c r="C44" s="39">
        <v>903</v>
      </c>
      <c r="D44" s="43"/>
      <c r="E44" s="112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0">
        <f t="shared" ref="V44:V48" si="106">SUM(D44:U44)</f>
        <v>0</v>
      </c>
      <c r="W44" s="43"/>
      <c r="X44" s="112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0">
        <f t="shared" ref="AL44:AL45" si="107">SUM(W44:AK44)</f>
        <v>0</v>
      </c>
      <c r="AM44" s="43"/>
      <c r="AN44" s="112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0">
        <f>SUM(AM44:BA44)</f>
        <v>0</v>
      </c>
    </row>
    <row r="45" spans="1:54" s="51" customFormat="1" ht="15.75" hidden="1" x14ac:dyDescent="0.25">
      <c r="A45" s="73"/>
      <c r="B45" s="50"/>
      <c r="C45" s="39">
        <v>914</v>
      </c>
      <c r="D45" s="43">
        <v>24787</v>
      </c>
      <c r="E45" s="112"/>
      <c r="F45" s="43"/>
      <c r="G45" s="43"/>
      <c r="H45" s="43"/>
      <c r="I45" s="43"/>
      <c r="J45" s="43"/>
      <c r="K45" s="43">
        <v>0</v>
      </c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0">
        <f t="shared" si="106"/>
        <v>24787</v>
      </c>
      <c r="W45" s="43">
        <v>25846</v>
      </c>
      <c r="X45" s="112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0">
        <f t="shared" si="107"/>
        <v>25846</v>
      </c>
      <c r="AM45" s="43">
        <v>28230</v>
      </c>
      <c r="AN45" s="112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0">
        <f>SUM(AM45:BA45)</f>
        <v>28230</v>
      </c>
    </row>
    <row r="46" spans="1:54" s="19" customFormat="1" ht="41.25" customHeight="1" x14ac:dyDescent="0.25">
      <c r="A46" s="71" t="s">
        <v>12</v>
      </c>
      <c r="B46" s="31" t="s">
        <v>39</v>
      </c>
      <c r="C46" s="32" t="s">
        <v>76</v>
      </c>
      <c r="D46" s="33">
        <f>SUM(D47:D49)</f>
        <v>343700</v>
      </c>
      <c r="E46" s="109">
        <f t="shared" ref="E46:BB46" si="108">SUM(E47:E49)</f>
        <v>0</v>
      </c>
      <c r="F46" s="33">
        <f t="shared" si="108"/>
        <v>0</v>
      </c>
      <c r="G46" s="33">
        <f t="shared" si="108"/>
        <v>0</v>
      </c>
      <c r="H46" s="33">
        <f t="shared" si="108"/>
        <v>0</v>
      </c>
      <c r="I46" s="33">
        <f t="shared" si="108"/>
        <v>0</v>
      </c>
      <c r="J46" s="33">
        <f t="shared" si="108"/>
        <v>0</v>
      </c>
      <c r="K46" s="33">
        <f t="shared" si="108"/>
        <v>0</v>
      </c>
      <c r="L46" s="33">
        <f t="shared" si="108"/>
        <v>0</v>
      </c>
      <c r="M46" s="33">
        <f t="shared" ref="M46:T46" si="109">SUM(M47:M49)</f>
        <v>0</v>
      </c>
      <c r="N46" s="33">
        <f t="shared" si="109"/>
        <v>0</v>
      </c>
      <c r="O46" s="33">
        <f t="shared" ref="O46:P46" si="110">SUM(O47:O49)</f>
        <v>0</v>
      </c>
      <c r="P46" s="33">
        <f t="shared" si="110"/>
        <v>0</v>
      </c>
      <c r="Q46" s="33">
        <f t="shared" si="109"/>
        <v>0</v>
      </c>
      <c r="R46" s="33">
        <f t="shared" si="109"/>
        <v>0</v>
      </c>
      <c r="S46" s="33">
        <f t="shared" si="109"/>
        <v>0</v>
      </c>
      <c r="T46" s="33">
        <f t="shared" si="109"/>
        <v>0</v>
      </c>
      <c r="U46" s="33">
        <f t="shared" si="108"/>
        <v>0</v>
      </c>
      <c r="V46" s="33">
        <f t="shared" si="108"/>
        <v>343700</v>
      </c>
      <c r="W46" s="33">
        <f t="shared" si="108"/>
        <v>319849</v>
      </c>
      <c r="X46" s="109">
        <f t="shared" si="108"/>
        <v>0</v>
      </c>
      <c r="Y46" s="33">
        <f t="shared" si="108"/>
        <v>0</v>
      </c>
      <c r="Z46" s="33">
        <f t="shared" si="108"/>
        <v>0</v>
      </c>
      <c r="AA46" s="33">
        <f t="shared" si="108"/>
        <v>0</v>
      </c>
      <c r="AB46" s="33">
        <f t="shared" si="108"/>
        <v>0</v>
      </c>
      <c r="AC46" s="33">
        <f t="shared" si="108"/>
        <v>0</v>
      </c>
      <c r="AD46" s="33">
        <f t="shared" ref="AD46:AI46" si="111">SUM(AD47:AD49)</f>
        <v>0</v>
      </c>
      <c r="AE46" s="33">
        <f t="shared" ref="AE46" si="112">SUM(AE47:AE49)</f>
        <v>0</v>
      </c>
      <c r="AF46" s="33">
        <f t="shared" si="111"/>
        <v>0</v>
      </c>
      <c r="AG46" s="33">
        <f t="shared" si="111"/>
        <v>0</v>
      </c>
      <c r="AH46" s="33">
        <f t="shared" si="111"/>
        <v>0</v>
      </c>
      <c r="AI46" s="33">
        <f t="shared" si="111"/>
        <v>0</v>
      </c>
      <c r="AJ46" s="33">
        <f t="shared" si="108"/>
        <v>0</v>
      </c>
      <c r="AK46" s="33">
        <f t="shared" si="108"/>
        <v>0</v>
      </c>
      <c r="AL46" s="33">
        <f t="shared" si="108"/>
        <v>319849</v>
      </c>
      <c r="AM46" s="33">
        <f t="shared" si="108"/>
        <v>319849</v>
      </c>
      <c r="AN46" s="109">
        <f t="shared" si="108"/>
        <v>0</v>
      </c>
      <c r="AO46" s="33">
        <f t="shared" si="108"/>
        <v>0</v>
      </c>
      <c r="AP46" s="33">
        <f t="shared" si="108"/>
        <v>0</v>
      </c>
      <c r="AQ46" s="33">
        <f t="shared" si="108"/>
        <v>0</v>
      </c>
      <c r="AR46" s="33">
        <f t="shared" si="108"/>
        <v>0</v>
      </c>
      <c r="AS46" s="33">
        <f t="shared" si="108"/>
        <v>0</v>
      </c>
      <c r="AT46" s="33">
        <f t="shared" ref="AT46:AY46" si="113">SUM(AT47:AT49)</f>
        <v>0</v>
      </c>
      <c r="AU46" s="33">
        <f t="shared" si="113"/>
        <v>0</v>
      </c>
      <c r="AV46" s="33">
        <f t="shared" si="113"/>
        <v>0</v>
      </c>
      <c r="AW46" s="33">
        <f t="shared" si="113"/>
        <v>0</v>
      </c>
      <c r="AX46" s="33">
        <f t="shared" si="113"/>
        <v>0</v>
      </c>
      <c r="AY46" s="33">
        <f t="shared" si="113"/>
        <v>0</v>
      </c>
      <c r="AZ46" s="33">
        <f t="shared" si="108"/>
        <v>0</v>
      </c>
      <c r="BA46" s="33">
        <f t="shared" si="108"/>
        <v>0</v>
      </c>
      <c r="BB46" s="33">
        <f t="shared" si="108"/>
        <v>319849</v>
      </c>
    </row>
    <row r="47" spans="1:54" s="42" customFormat="1" hidden="1" x14ac:dyDescent="0.25">
      <c r="A47" s="129"/>
      <c r="B47" s="137"/>
      <c r="C47" s="39">
        <v>910</v>
      </c>
      <c r="D47" s="40">
        <v>2101</v>
      </c>
      <c r="E47" s="11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>
        <f t="shared" si="106"/>
        <v>2101</v>
      </c>
      <c r="W47" s="40">
        <v>2184</v>
      </c>
      <c r="X47" s="11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40"/>
      <c r="AJ47" s="40"/>
      <c r="AK47" s="40"/>
      <c r="AL47" s="40">
        <f t="shared" ref="AL47:AL56" si="114">SUM(W47:AK47)</f>
        <v>2184</v>
      </c>
      <c r="AM47" s="40">
        <v>2184</v>
      </c>
      <c r="AN47" s="110"/>
      <c r="AO47" s="40"/>
      <c r="AP47" s="40"/>
      <c r="AQ47" s="40"/>
      <c r="AR47" s="40"/>
      <c r="AS47" s="40"/>
      <c r="AT47" s="40"/>
      <c r="AU47" s="40"/>
      <c r="AV47" s="40"/>
      <c r="AW47" s="40"/>
      <c r="AX47" s="40"/>
      <c r="AY47" s="40"/>
      <c r="AZ47" s="40"/>
      <c r="BA47" s="40"/>
      <c r="BB47" s="40">
        <f t="shared" ref="BB47:BB49" si="115">SUM(AM47:BA47)</f>
        <v>2184</v>
      </c>
    </row>
    <row r="48" spans="1:54" s="42" customFormat="1" hidden="1" x14ac:dyDescent="0.25">
      <c r="A48" s="130"/>
      <c r="B48" s="138"/>
      <c r="C48" s="39">
        <v>920</v>
      </c>
      <c r="D48" s="40"/>
      <c r="E48" s="11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>
        <f t="shared" si="106"/>
        <v>0</v>
      </c>
      <c r="W48" s="40"/>
      <c r="X48" s="11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>
        <f t="shared" si="114"/>
        <v>0</v>
      </c>
      <c r="AM48" s="40"/>
      <c r="AN48" s="110"/>
      <c r="AO48" s="40"/>
      <c r="AP48" s="40"/>
      <c r="AQ48" s="40"/>
      <c r="AR48" s="40"/>
      <c r="AS48" s="40"/>
      <c r="AT48" s="40"/>
      <c r="AU48" s="40"/>
      <c r="AV48" s="40"/>
      <c r="AW48" s="40"/>
      <c r="AX48" s="40"/>
      <c r="AY48" s="40"/>
      <c r="AZ48" s="40"/>
      <c r="BA48" s="40"/>
      <c r="BB48" s="40">
        <f t="shared" si="115"/>
        <v>0</v>
      </c>
    </row>
    <row r="49" spans="1:54" s="42" customFormat="1" hidden="1" x14ac:dyDescent="0.25">
      <c r="A49" s="131"/>
      <c r="B49" s="139"/>
      <c r="C49" s="39">
        <v>921</v>
      </c>
      <c r="D49" s="40">
        <v>341599</v>
      </c>
      <c r="E49" s="11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>
        <f>SUM(D49:U49)</f>
        <v>341599</v>
      </c>
      <c r="W49" s="40">
        <v>317665</v>
      </c>
      <c r="X49" s="11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40"/>
      <c r="AJ49" s="40"/>
      <c r="AK49" s="40"/>
      <c r="AL49" s="40">
        <f t="shared" si="114"/>
        <v>317665</v>
      </c>
      <c r="AM49" s="40">
        <v>317665</v>
      </c>
      <c r="AN49" s="110"/>
      <c r="AO49" s="40"/>
      <c r="AP49" s="40"/>
      <c r="AQ49" s="40"/>
      <c r="AR49" s="40"/>
      <c r="AS49" s="40"/>
      <c r="AT49" s="40"/>
      <c r="AU49" s="40"/>
      <c r="AV49" s="40"/>
      <c r="AW49" s="40"/>
      <c r="AX49" s="40"/>
      <c r="AY49" s="40"/>
      <c r="AZ49" s="40"/>
      <c r="BA49" s="40"/>
      <c r="BB49" s="40">
        <f t="shared" si="115"/>
        <v>317665</v>
      </c>
    </row>
    <row r="50" spans="1:54" s="19" customFormat="1" ht="33" customHeight="1" x14ac:dyDescent="0.25">
      <c r="A50" s="71" t="s">
        <v>13</v>
      </c>
      <c r="B50" s="31" t="s">
        <v>40</v>
      </c>
      <c r="C50" s="87" t="s">
        <v>90</v>
      </c>
      <c r="D50" s="13">
        <v>29732</v>
      </c>
      <c r="E50" s="10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>
        <f>SUM(D50:U50)</f>
        <v>29732</v>
      </c>
      <c r="W50" s="13">
        <v>29732</v>
      </c>
      <c r="X50" s="10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>
        <f t="shared" si="114"/>
        <v>29732</v>
      </c>
      <c r="AM50" s="13">
        <v>29732</v>
      </c>
      <c r="AN50" s="10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  <c r="BA50" s="13"/>
      <c r="BB50" s="13">
        <f>SUM(AM50:BA50)</f>
        <v>29732</v>
      </c>
    </row>
    <row r="51" spans="1:54" s="19" customFormat="1" ht="15.75" x14ac:dyDescent="0.25">
      <c r="A51" s="71" t="s">
        <v>14</v>
      </c>
      <c r="B51" s="31" t="s">
        <v>41</v>
      </c>
      <c r="C51" s="58" t="s">
        <v>61</v>
      </c>
      <c r="D51" s="13">
        <f>SUM(D52:D55)</f>
        <v>766687</v>
      </c>
      <c r="E51" s="103">
        <f t="shared" ref="E51:AK51" si="116">SUM(E52:E55)</f>
        <v>0</v>
      </c>
      <c r="F51" s="13">
        <f t="shared" si="116"/>
        <v>0</v>
      </c>
      <c r="G51" s="13">
        <f>SUM(G52:G55)</f>
        <v>0</v>
      </c>
      <c r="H51" s="13">
        <f t="shared" si="116"/>
        <v>0</v>
      </c>
      <c r="I51" s="13">
        <f t="shared" si="116"/>
        <v>0</v>
      </c>
      <c r="J51" s="13">
        <f t="shared" si="116"/>
        <v>0</v>
      </c>
      <c r="K51" s="13">
        <f t="shared" si="116"/>
        <v>0</v>
      </c>
      <c r="L51" s="13">
        <f t="shared" si="116"/>
        <v>0</v>
      </c>
      <c r="M51" s="13">
        <f t="shared" si="116"/>
        <v>0</v>
      </c>
      <c r="N51" s="13">
        <f t="shared" si="116"/>
        <v>0</v>
      </c>
      <c r="O51" s="13">
        <f t="shared" si="116"/>
        <v>0</v>
      </c>
      <c r="P51" s="13">
        <f t="shared" si="116"/>
        <v>0</v>
      </c>
      <c r="Q51" s="13">
        <f t="shared" si="116"/>
        <v>0</v>
      </c>
      <c r="R51" s="13">
        <f t="shared" si="116"/>
        <v>0</v>
      </c>
      <c r="S51" s="13">
        <f t="shared" si="116"/>
        <v>0</v>
      </c>
      <c r="T51" s="13">
        <f t="shared" si="116"/>
        <v>0</v>
      </c>
      <c r="U51" s="13">
        <f t="shared" si="116"/>
        <v>0</v>
      </c>
      <c r="V51" s="13">
        <f t="shared" si="116"/>
        <v>766687</v>
      </c>
      <c r="W51" s="13">
        <f t="shared" si="116"/>
        <v>0</v>
      </c>
      <c r="X51" s="103">
        <f t="shared" si="116"/>
        <v>0</v>
      </c>
      <c r="Y51" s="13">
        <f t="shared" si="116"/>
        <v>0</v>
      </c>
      <c r="Z51" s="13">
        <f t="shared" si="116"/>
        <v>0</v>
      </c>
      <c r="AA51" s="13">
        <f t="shared" si="116"/>
        <v>0</v>
      </c>
      <c r="AB51" s="13">
        <f t="shared" si="116"/>
        <v>0</v>
      </c>
      <c r="AC51" s="13">
        <f t="shared" si="116"/>
        <v>0</v>
      </c>
      <c r="AD51" s="13">
        <f t="shared" si="116"/>
        <v>0</v>
      </c>
      <c r="AE51" s="13">
        <f t="shared" si="116"/>
        <v>0</v>
      </c>
      <c r="AF51" s="13">
        <f t="shared" si="116"/>
        <v>0</v>
      </c>
      <c r="AG51" s="13">
        <f t="shared" si="116"/>
        <v>0</v>
      </c>
      <c r="AH51" s="13">
        <f t="shared" si="116"/>
        <v>0</v>
      </c>
      <c r="AI51" s="13">
        <f t="shared" si="116"/>
        <v>0</v>
      </c>
      <c r="AJ51" s="13">
        <f t="shared" si="116"/>
        <v>0</v>
      </c>
      <c r="AK51" s="13">
        <f t="shared" si="116"/>
        <v>0</v>
      </c>
      <c r="AL51" s="13">
        <f t="shared" ref="AL51" si="117">SUM(AL52:AL55)</f>
        <v>0</v>
      </c>
      <c r="AM51" s="13">
        <f>SUM(AM52:AM55)</f>
        <v>0</v>
      </c>
      <c r="AN51" s="103">
        <f t="shared" ref="AN51:BB51" si="118">SUM(AN52:AN55)</f>
        <v>0</v>
      </c>
      <c r="AO51" s="13">
        <f t="shared" si="118"/>
        <v>0</v>
      </c>
      <c r="AP51" s="13">
        <f t="shared" si="118"/>
        <v>0</v>
      </c>
      <c r="AQ51" s="13">
        <f t="shared" si="118"/>
        <v>0</v>
      </c>
      <c r="AR51" s="13">
        <f t="shared" si="118"/>
        <v>0</v>
      </c>
      <c r="AS51" s="13">
        <f t="shared" si="118"/>
        <v>0</v>
      </c>
      <c r="AT51" s="13">
        <f t="shared" si="118"/>
        <v>0</v>
      </c>
      <c r="AU51" s="13">
        <f t="shared" si="118"/>
        <v>0</v>
      </c>
      <c r="AV51" s="13">
        <f t="shared" si="118"/>
        <v>0</v>
      </c>
      <c r="AW51" s="13">
        <f t="shared" si="118"/>
        <v>0</v>
      </c>
      <c r="AX51" s="13">
        <f t="shared" si="118"/>
        <v>0</v>
      </c>
      <c r="AY51" s="13">
        <f t="shared" si="118"/>
        <v>0</v>
      </c>
      <c r="AZ51" s="13">
        <f t="shared" si="118"/>
        <v>0</v>
      </c>
      <c r="BA51" s="13">
        <f t="shared" si="118"/>
        <v>0</v>
      </c>
      <c r="BB51" s="13">
        <f t="shared" si="118"/>
        <v>0</v>
      </c>
    </row>
    <row r="52" spans="1:54" s="51" customFormat="1" ht="15.75" hidden="1" x14ac:dyDescent="0.25">
      <c r="A52" s="73"/>
      <c r="B52" s="50"/>
      <c r="C52" s="39">
        <v>912</v>
      </c>
      <c r="D52" s="43"/>
      <c r="E52" s="112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>
        <f t="shared" ref="V52:V55" si="119">SUM(D52:U52)</f>
        <v>0</v>
      </c>
      <c r="W52" s="43"/>
      <c r="X52" s="112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0">
        <f t="shared" si="114"/>
        <v>0</v>
      </c>
      <c r="AM52" s="43"/>
      <c r="AN52" s="112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0">
        <f t="shared" ref="BB52:BB56" si="120">SUM(AM52:BA52)</f>
        <v>0</v>
      </c>
    </row>
    <row r="53" spans="1:54" s="51" customFormat="1" ht="15.75" hidden="1" x14ac:dyDescent="0.25">
      <c r="A53" s="73"/>
      <c r="B53" s="50"/>
      <c r="C53" s="39">
        <v>913</v>
      </c>
      <c r="D53" s="43"/>
      <c r="E53" s="112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>
        <f t="shared" si="119"/>
        <v>0</v>
      </c>
      <c r="W53" s="43"/>
      <c r="X53" s="112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0">
        <f t="shared" si="114"/>
        <v>0</v>
      </c>
      <c r="AM53" s="43"/>
      <c r="AN53" s="112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0">
        <f t="shared" si="120"/>
        <v>0</v>
      </c>
    </row>
    <row r="54" spans="1:54" s="51" customFormat="1" ht="15.75" hidden="1" x14ac:dyDescent="0.25">
      <c r="A54" s="73"/>
      <c r="B54" s="50"/>
      <c r="C54" s="39">
        <v>917</v>
      </c>
      <c r="D54" s="43"/>
      <c r="E54" s="112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>
        <f t="shared" si="119"/>
        <v>0</v>
      </c>
      <c r="W54" s="43"/>
      <c r="X54" s="112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0">
        <f t="shared" si="114"/>
        <v>0</v>
      </c>
      <c r="AM54" s="43"/>
      <c r="AN54" s="112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0">
        <f t="shared" si="120"/>
        <v>0</v>
      </c>
    </row>
    <row r="55" spans="1:54" s="51" customFormat="1" ht="15.75" hidden="1" x14ac:dyDescent="0.25">
      <c r="A55" s="73"/>
      <c r="B55" s="50"/>
      <c r="C55" s="39">
        <v>920</v>
      </c>
      <c r="D55" s="43">
        <v>766687</v>
      </c>
      <c r="E55" s="112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>
        <f t="shared" si="119"/>
        <v>766687</v>
      </c>
      <c r="W55" s="43"/>
      <c r="X55" s="112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0">
        <f t="shared" si="114"/>
        <v>0</v>
      </c>
      <c r="AM55" s="43"/>
      <c r="AN55" s="112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0">
        <f t="shared" si="120"/>
        <v>0</v>
      </c>
    </row>
    <row r="56" spans="1:54" s="19" customFormat="1" ht="31.5" x14ac:dyDescent="0.25">
      <c r="A56" s="71" t="s">
        <v>15</v>
      </c>
      <c r="B56" s="31" t="s">
        <v>42</v>
      </c>
      <c r="C56" s="87" t="s">
        <v>99</v>
      </c>
      <c r="D56" s="13">
        <v>9965</v>
      </c>
      <c r="E56" s="10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>
        <f>SUM(D56:U56)</f>
        <v>9965</v>
      </c>
      <c r="W56" s="13">
        <v>9955</v>
      </c>
      <c r="X56" s="10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>
        <f t="shared" si="114"/>
        <v>9955</v>
      </c>
      <c r="AM56" s="13">
        <v>10624</v>
      </c>
      <c r="AN56" s="103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  <c r="BA56" s="13"/>
      <c r="BB56" s="13">
        <f t="shared" si="120"/>
        <v>10624</v>
      </c>
    </row>
    <row r="57" spans="1:54" s="19" customFormat="1" ht="31.5" customHeight="1" x14ac:dyDescent="0.25">
      <c r="A57" s="71" t="s">
        <v>16</v>
      </c>
      <c r="B57" s="31" t="s">
        <v>43</v>
      </c>
      <c r="C57" s="32" t="s">
        <v>69</v>
      </c>
      <c r="D57" s="33">
        <f>D58+D59+D62+D66+D68</f>
        <v>1855243</v>
      </c>
      <c r="E57" s="109">
        <f t="shared" ref="E57:BA57" si="121">E58+E59+E62+E66+E68</f>
        <v>217638</v>
      </c>
      <c r="F57" s="33">
        <f t="shared" si="121"/>
        <v>0</v>
      </c>
      <c r="G57" s="33">
        <f t="shared" si="121"/>
        <v>0</v>
      </c>
      <c r="H57" s="33">
        <f t="shared" si="121"/>
        <v>0</v>
      </c>
      <c r="I57" s="33">
        <f t="shared" si="121"/>
        <v>0</v>
      </c>
      <c r="J57" s="33">
        <f t="shared" si="121"/>
        <v>0</v>
      </c>
      <c r="K57" s="33">
        <f>K58+K59+K62+K66+K68</f>
        <v>0</v>
      </c>
      <c r="L57" s="33">
        <f t="shared" si="121"/>
        <v>0</v>
      </c>
      <c r="M57" s="33">
        <f t="shared" si="121"/>
        <v>0</v>
      </c>
      <c r="N57" s="33">
        <f t="shared" si="121"/>
        <v>0</v>
      </c>
      <c r="O57" s="33">
        <f t="shared" si="121"/>
        <v>0</v>
      </c>
      <c r="P57" s="33">
        <f t="shared" si="121"/>
        <v>0</v>
      </c>
      <c r="Q57" s="33">
        <f t="shared" si="121"/>
        <v>0</v>
      </c>
      <c r="R57" s="33">
        <f t="shared" si="121"/>
        <v>0</v>
      </c>
      <c r="S57" s="33">
        <f t="shared" si="121"/>
        <v>0</v>
      </c>
      <c r="T57" s="33">
        <f t="shared" si="121"/>
        <v>0</v>
      </c>
      <c r="U57" s="33">
        <f t="shared" si="121"/>
        <v>0</v>
      </c>
      <c r="V57" s="33">
        <f t="shared" si="121"/>
        <v>2072881</v>
      </c>
      <c r="W57" s="33">
        <f t="shared" si="121"/>
        <v>1221012</v>
      </c>
      <c r="X57" s="109">
        <f t="shared" si="121"/>
        <v>0</v>
      </c>
      <c r="Y57" s="33">
        <f t="shared" si="121"/>
        <v>0</v>
      </c>
      <c r="Z57" s="33">
        <f t="shared" si="121"/>
        <v>0</v>
      </c>
      <c r="AA57" s="33">
        <f t="shared" si="121"/>
        <v>0</v>
      </c>
      <c r="AB57" s="33">
        <f t="shared" si="121"/>
        <v>0</v>
      </c>
      <c r="AC57" s="33">
        <f t="shared" si="121"/>
        <v>0</v>
      </c>
      <c r="AD57" s="33">
        <f t="shared" si="121"/>
        <v>0</v>
      </c>
      <c r="AE57" s="33">
        <f t="shared" si="121"/>
        <v>0</v>
      </c>
      <c r="AF57" s="33">
        <f t="shared" si="121"/>
        <v>0</v>
      </c>
      <c r="AG57" s="33">
        <f t="shared" si="121"/>
        <v>0</v>
      </c>
      <c r="AH57" s="33">
        <f t="shared" si="121"/>
        <v>0</v>
      </c>
      <c r="AI57" s="33">
        <f t="shared" si="121"/>
        <v>0</v>
      </c>
      <c r="AJ57" s="33">
        <f t="shared" si="121"/>
        <v>0</v>
      </c>
      <c r="AK57" s="33">
        <f t="shared" si="121"/>
        <v>0</v>
      </c>
      <c r="AL57" s="33">
        <f t="shared" si="121"/>
        <v>1221012</v>
      </c>
      <c r="AM57" s="33">
        <f t="shared" si="121"/>
        <v>0</v>
      </c>
      <c r="AN57" s="109">
        <f t="shared" si="121"/>
        <v>0</v>
      </c>
      <c r="AO57" s="33">
        <f t="shared" si="121"/>
        <v>0</v>
      </c>
      <c r="AP57" s="33">
        <f t="shared" si="121"/>
        <v>0</v>
      </c>
      <c r="AQ57" s="33">
        <f t="shared" si="121"/>
        <v>0</v>
      </c>
      <c r="AR57" s="33">
        <f t="shared" si="121"/>
        <v>0</v>
      </c>
      <c r="AS57" s="33">
        <f t="shared" si="121"/>
        <v>0</v>
      </c>
      <c r="AT57" s="33">
        <f t="shared" si="121"/>
        <v>0</v>
      </c>
      <c r="AU57" s="33">
        <f t="shared" si="121"/>
        <v>0</v>
      </c>
      <c r="AV57" s="33">
        <f t="shared" si="121"/>
        <v>0</v>
      </c>
      <c r="AW57" s="33">
        <f t="shared" si="121"/>
        <v>0</v>
      </c>
      <c r="AX57" s="33">
        <f t="shared" si="121"/>
        <v>0</v>
      </c>
      <c r="AY57" s="33">
        <f t="shared" si="121"/>
        <v>0</v>
      </c>
      <c r="AZ57" s="33">
        <f t="shared" si="121"/>
        <v>0</v>
      </c>
      <c r="BA57" s="33">
        <f t="shared" si="121"/>
        <v>0</v>
      </c>
      <c r="BB57" s="33">
        <f>BB58+BB59+BB62+BB66+BB68</f>
        <v>0</v>
      </c>
    </row>
    <row r="58" spans="1:54" s="19" customFormat="1" ht="30" x14ac:dyDescent="0.25">
      <c r="A58" s="71" t="s">
        <v>17</v>
      </c>
      <c r="B58" s="126"/>
      <c r="C58" s="35" t="s">
        <v>70</v>
      </c>
      <c r="D58" s="14">
        <v>499681</v>
      </c>
      <c r="E58" s="110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>
        <f>SUM(D58:U58)</f>
        <v>499681</v>
      </c>
      <c r="W58" s="14">
        <v>535018</v>
      </c>
      <c r="X58" s="110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65">
        <f>SUM(W58:AK58)</f>
        <v>535018</v>
      </c>
      <c r="AM58" s="14"/>
      <c r="AN58" s="110"/>
      <c r="AO58" s="14"/>
      <c r="AP58" s="14"/>
      <c r="AQ58" s="14"/>
      <c r="AR58" s="14"/>
      <c r="AS58" s="14"/>
      <c r="AT58" s="14"/>
      <c r="AU58" s="14"/>
      <c r="AV58" s="14"/>
      <c r="AW58" s="14"/>
      <c r="AX58" s="14"/>
      <c r="AY58" s="14"/>
      <c r="AZ58" s="14"/>
      <c r="BA58" s="14"/>
      <c r="BB58" s="14">
        <f>SUM(AM58:BA58)</f>
        <v>0</v>
      </c>
    </row>
    <row r="59" spans="1:54" s="19" customFormat="1" ht="29.25" customHeight="1" x14ac:dyDescent="0.25">
      <c r="A59" s="129" t="s">
        <v>18</v>
      </c>
      <c r="B59" s="127"/>
      <c r="C59" s="35" t="s">
        <v>72</v>
      </c>
      <c r="D59" s="26">
        <f>SUM(D60:D61)</f>
        <v>474774</v>
      </c>
      <c r="E59" s="114">
        <f t="shared" ref="E59:U59" si="122">SUM(E60:E61)</f>
        <v>217638</v>
      </c>
      <c r="F59" s="26">
        <f t="shared" si="122"/>
        <v>0</v>
      </c>
      <c r="G59" s="26">
        <f t="shared" si="122"/>
        <v>0</v>
      </c>
      <c r="H59" s="26">
        <f t="shared" si="122"/>
        <v>0</v>
      </c>
      <c r="I59" s="26">
        <f t="shared" si="122"/>
        <v>0</v>
      </c>
      <c r="J59" s="26">
        <f t="shared" si="122"/>
        <v>0</v>
      </c>
      <c r="K59" s="26">
        <f t="shared" si="122"/>
        <v>0</v>
      </c>
      <c r="L59" s="26">
        <f t="shared" si="122"/>
        <v>0</v>
      </c>
      <c r="M59" s="26">
        <f t="shared" ref="M59:T59" si="123">SUM(M60:M61)</f>
        <v>0</v>
      </c>
      <c r="N59" s="26">
        <f t="shared" si="123"/>
        <v>0</v>
      </c>
      <c r="O59" s="26">
        <f t="shared" ref="O59:P59" si="124">SUM(O60:O61)</f>
        <v>0</v>
      </c>
      <c r="P59" s="26">
        <f t="shared" si="124"/>
        <v>0</v>
      </c>
      <c r="Q59" s="26">
        <f t="shared" si="123"/>
        <v>0</v>
      </c>
      <c r="R59" s="26">
        <f t="shared" si="123"/>
        <v>0</v>
      </c>
      <c r="S59" s="26">
        <f t="shared" si="123"/>
        <v>0</v>
      </c>
      <c r="T59" s="26">
        <f t="shared" si="123"/>
        <v>0</v>
      </c>
      <c r="U59" s="26">
        <f t="shared" si="122"/>
        <v>0</v>
      </c>
      <c r="V59" s="26">
        <f>SUM(V60:V61)</f>
        <v>692412</v>
      </c>
      <c r="W59" s="26">
        <f t="shared" ref="W59" si="125">SUM(W60:W61)</f>
        <v>463235</v>
      </c>
      <c r="X59" s="114">
        <f t="shared" ref="X59" si="126">SUM(X60:X61)</f>
        <v>0</v>
      </c>
      <c r="Y59" s="26">
        <f t="shared" ref="Y59:AK59" si="127">SUM(Y60:Y61)</f>
        <v>0</v>
      </c>
      <c r="Z59" s="26">
        <f t="shared" si="127"/>
        <v>0</v>
      </c>
      <c r="AA59" s="26">
        <f t="shared" si="127"/>
        <v>0</v>
      </c>
      <c r="AB59" s="26">
        <f t="shared" si="127"/>
        <v>0</v>
      </c>
      <c r="AC59" s="26">
        <f t="shared" si="127"/>
        <v>0</v>
      </c>
      <c r="AD59" s="26">
        <f t="shared" ref="AD59:AI59" si="128">SUM(AD60:AD61)</f>
        <v>0</v>
      </c>
      <c r="AE59" s="26">
        <f t="shared" ref="AE59" si="129">SUM(AE60:AE61)</f>
        <v>0</v>
      </c>
      <c r="AF59" s="26">
        <f t="shared" si="128"/>
        <v>0</v>
      </c>
      <c r="AG59" s="26">
        <f t="shared" si="128"/>
        <v>0</v>
      </c>
      <c r="AH59" s="26">
        <f t="shared" si="128"/>
        <v>0</v>
      </c>
      <c r="AI59" s="26">
        <f t="shared" si="128"/>
        <v>0</v>
      </c>
      <c r="AJ59" s="26">
        <f t="shared" si="127"/>
        <v>0</v>
      </c>
      <c r="AK59" s="26">
        <f t="shared" si="127"/>
        <v>0</v>
      </c>
      <c r="AL59" s="14">
        <f>SUM(AL60:AL61)</f>
        <v>463235</v>
      </c>
      <c r="AM59" s="26">
        <f t="shared" ref="AM59:AN59" si="130">SUM(AM60:AM61)</f>
        <v>0</v>
      </c>
      <c r="AN59" s="114">
        <f t="shared" si="130"/>
        <v>0</v>
      </c>
      <c r="AO59" s="26">
        <f t="shared" ref="AO59:BA59" si="131">SUM(AO60:AO61)</f>
        <v>0</v>
      </c>
      <c r="AP59" s="26">
        <f t="shared" si="131"/>
        <v>0</v>
      </c>
      <c r="AQ59" s="26">
        <f t="shared" si="131"/>
        <v>0</v>
      </c>
      <c r="AR59" s="26">
        <f t="shared" si="131"/>
        <v>0</v>
      </c>
      <c r="AS59" s="26">
        <f t="shared" si="131"/>
        <v>0</v>
      </c>
      <c r="AT59" s="26">
        <f t="shared" ref="AT59:AY59" si="132">SUM(AT60:AT61)</f>
        <v>0</v>
      </c>
      <c r="AU59" s="26">
        <f t="shared" si="132"/>
        <v>0</v>
      </c>
      <c r="AV59" s="26">
        <f t="shared" si="132"/>
        <v>0</v>
      </c>
      <c r="AW59" s="26">
        <f t="shared" si="132"/>
        <v>0</v>
      </c>
      <c r="AX59" s="26">
        <f t="shared" si="132"/>
        <v>0</v>
      </c>
      <c r="AY59" s="26">
        <f t="shared" si="132"/>
        <v>0</v>
      </c>
      <c r="AZ59" s="26">
        <f t="shared" si="131"/>
        <v>0</v>
      </c>
      <c r="BA59" s="26">
        <f t="shared" si="131"/>
        <v>0</v>
      </c>
      <c r="BB59" s="14">
        <f>SUM(BB60:BB61)</f>
        <v>0</v>
      </c>
    </row>
    <row r="60" spans="1:54" s="42" customFormat="1" hidden="1" x14ac:dyDescent="0.25">
      <c r="A60" s="130"/>
      <c r="B60" s="127"/>
      <c r="C60" s="39">
        <v>903</v>
      </c>
      <c r="D60" s="40"/>
      <c r="E60" s="11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>
        <f>SUM(D60:U60)</f>
        <v>0</v>
      </c>
      <c r="W60" s="40"/>
      <c r="X60" s="110"/>
      <c r="Y60" s="40"/>
      <c r="Z60" s="40"/>
      <c r="AA60" s="40"/>
      <c r="AB60" s="40"/>
      <c r="AC60" s="40"/>
      <c r="AD60" s="40"/>
      <c r="AE60" s="40"/>
      <c r="AF60" s="40"/>
      <c r="AG60" s="40"/>
      <c r="AH60" s="40"/>
      <c r="AI60" s="40"/>
      <c r="AJ60" s="40"/>
      <c r="AK60" s="40"/>
      <c r="AL60" s="40">
        <f t="shared" ref="AL60:AL67" si="133">SUM(W60:AK60)</f>
        <v>0</v>
      </c>
      <c r="AM60" s="40"/>
      <c r="AN60" s="110"/>
      <c r="AO60" s="40"/>
      <c r="AP60" s="40"/>
      <c r="AQ60" s="40"/>
      <c r="AR60" s="40"/>
      <c r="AS60" s="40"/>
      <c r="AT60" s="40"/>
      <c r="AU60" s="40"/>
      <c r="AV60" s="40"/>
      <c r="AW60" s="40"/>
      <c r="AX60" s="40"/>
      <c r="AY60" s="40"/>
      <c r="AZ60" s="40"/>
      <c r="BA60" s="40"/>
      <c r="BB60" s="40">
        <f t="shared" ref="BB60:BB67" si="134">SUM(AM60:BA60)</f>
        <v>0</v>
      </c>
    </row>
    <row r="61" spans="1:54" s="42" customFormat="1" ht="15.75" hidden="1" customHeight="1" x14ac:dyDescent="0.25">
      <c r="A61" s="131"/>
      <c r="B61" s="127"/>
      <c r="C61" s="39">
        <v>909</v>
      </c>
      <c r="D61" s="40">
        <v>474774</v>
      </c>
      <c r="E61" s="110">
        <v>217638</v>
      </c>
      <c r="F61" s="40"/>
      <c r="G61" s="40"/>
      <c r="H61" s="40"/>
      <c r="I61" s="40"/>
      <c r="J61" s="40"/>
      <c r="K61" s="40"/>
      <c r="L61" s="40"/>
      <c r="M61" s="40">
        <f>-74718+21818+52900</f>
        <v>0</v>
      </c>
      <c r="N61" s="40"/>
      <c r="O61" s="40"/>
      <c r="P61" s="40"/>
      <c r="Q61" s="40"/>
      <c r="R61" s="40"/>
      <c r="S61" s="40"/>
      <c r="T61" s="40"/>
      <c r="U61" s="40"/>
      <c r="V61" s="40">
        <f>SUM(D61:U61)</f>
        <v>692412</v>
      </c>
      <c r="W61" s="40">
        <v>463235</v>
      </c>
      <c r="X61" s="110"/>
      <c r="Y61" s="40"/>
      <c r="Z61" s="40"/>
      <c r="AA61" s="40"/>
      <c r="AB61" s="40"/>
      <c r="AC61" s="40"/>
      <c r="AD61" s="40"/>
      <c r="AE61" s="40"/>
      <c r="AF61" s="40"/>
      <c r="AG61" s="40"/>
      <c r="AH61" s="40"/>
      <c r="AI61" s="40"/>
      <c r="AJ61" s="40"/>
      <c r="AK61" s="40"/>
      <c r="AL61" s="40">
        <f t="shared" si="133"/>
        <v>463235</v>
      </c>
      <c r="AM61" s="40"/>
      <c r="AN61" s="110"/>
      <c r="AO61" s="40"/>
      <c r="AP61" s="40"/>
      <c r="AQ61" s="40"/>
      <c r="AR61" s="40"/>
      <c r="AS61" s="40"/>
      <c r="AT61" s="40"/>
      <c r="AU61" s="40"/>
      <c r="AV61" s="40"/>
      <c r="AW61" s="40"/>
      <c r="AX61" s="40"/>
      <c r="AY61" s="40"/>
      <c r="AZ61" s="40"/>
      <c r="BA61" s="40"/>
      <c r="BB61" s="40">
        <f t="shared" si="134"/>
        <v>0</v>
      </c>
    </row>
    <row r="62" spans="1:54" s="19" customFormat="1" ht="30" customHeight="1" x14ac:dyDescent="0.25">
      <c r="A62" s="74" t="s">
        <v>19</v>
      </c>
      <c r="B62" s="127"/>
      <c r="C62" s="35" t="s">
        <v>107</v>
      </c>
      <c r="D62" s="26">
        <f>SUM(D63:D65)</f>
        <v>754292</v>
      </c>
      <c r="E62" s="114">
        <f t="shared" ref="E62:G62" si="135">SUM(E63:E65)</f>
        <v>0</v>
      </c>
      <c r="F62" s="26">
        <f t="shared" si="135"/>
        <v>0</v>
      </c>
      <c r="G62" s="26">
        <f t="shared" si="135"/>
        <v>0</v>
      </c>
      <c r="H62" s="26">
        <f t="shared" ref="H62" si="136">SUM(H63:H65)</f>
        <v>0</v>
      </c>
      <c r="I62" s="26">
        <f t="shared" ref="I62" si="137">SUM(I63:I65)</f>
        <v>0</v>
      </c>
      <c r="J62" s="26">
        <f t="shared" ref="J62" si="138">SUM(J63:J65)</f>
        <v>0</v>
      </c>
      <c r="K62" s="26">
        <f t="shared" ref="K62" si="139">SUM(K63:K65)</f>
        <v>0</v>
      </c>
      <c r="L62" s="26">
        <f t="shared" ref="L62" si="140">SUM(L63:L65)</f>
        <v>0</v>
      </c>
      <c r="M62" s="26">
        <f t="shared" ref="M62" si="141">SUM(M63:M65)</f>
        <v>0</v>
      </c>
      <c r="N62" s="26">
        <f t="shared" ref="N62" si="142">SUM(N63:N65)</f>
        <v>0</v>
      </c>
      <c r="O62" s="26">
        <f t="shared" ref="O62" si="143">SUM(O63:O65)</f>
        <v>0</v>
      </c>
      <c r="P62" s="26">
        <f t="shared" ref="P62" si="144">SUM(P63:P65)</f>
        <v>0</v>
      </c>
      <c r="Q62" s="26">
        <f t="shared" ref="Q62" si="145">SUM(Q63:Q65)</f>
        <v>0</v>
      </c>
      <c r="R62" s="26">
        <f t="shared" ref="R62" si="146">SUM(R63:R65)</f>
        <v>0</v>
      </c>
      <c r="S62" s="26">
        <f t="shared" ref="S62" si="147">SUM(S63:S65)</f>
        <v>0</v>
      </c>
      <c r="T62" s="26">
        <f t="shared" ref="T62" si="148">SUM(T63:T65)</f>
        <v>0</v>
      </c>
      <c r="U62" s="26">
        <f t="shared" ref="U62" si="149">SUM(U63:U65)</f>
        <v>0</v>
      </c>
      <c r="V62" s="26">
        <f t="shared" ref="V62" si="150">SUM(V63:V65)</f>
        <v>754292</v>
      </c>
      <c r="W62" s="26">
        <f t="shared" ref="W62" si="151">SUM(W63:W65)</f>
        <v>88354</v>
      </c>
      <c r="X62" s="114">
        <f t="shared" ref="X62" si="152">SUM(X63:X65)</f>
        <v>0</v>
      </c>
      <c r="Y62" s="26">
        <f t="shared" ref="Y62" si="153">SUM(Y63:Y65)</f>
        <v>0</v>
      </c>
      <c r="Z62" s="26">
        <f t="shared" ref="Z62" si="154">SUM(Z63:Z65)</f>
        <v>0</v>
      </c>
      <c r="AA62" s="26">
        <f t="shared" ref="AA62" si="155">SUM(AA63:AA65)</f>
        <v>0</v>
      </c>
      <c r="AB62" s="26">
        <f t="shared" ref="AB62" si="156">SUM(AB63:AB65)</f>
        <v>0</v>
      </c>
      <c r="AC62" s="26">
        <f t="shared" ref="AC62" si="157">SUM(AC63:AC65)</f>
        <v>0</v>
      </c>
      <c r="AD62" s="26">
        <f t="shared" ref="AD62" si="158">SUM(AD63:AD65)</f>
        <v>0</v>
      </c>
      <c r="AE62" s="26">
        <f t="shared" ref="AE62" si="159">SUM(AE63:AE65)</f>
        <v>0</v>
      </c>
      <c r="AF62" s="26">
        <f t="shared" ref="AF62" si="160">SUM(AF63:AF65)</f>
        <v>0</v>
      </c>
      <c r="AG62" s="26">
        <f t="shared" ref="AG62" si="161">SUM(AG63:AG65)</f>
        <v>0</v>
      </c>
      <c r="AH62" s="26">
        <f t="shared" ref="AH62" si="162">SUM(AH63:AH65)</f>
        <v>0</v>
      </c>
      <c r="AI62" s="26">
        <f t="shared" ref="AI62" si="163">SUM(AI63:AI65)</f>
        <v>0</v>
      </c>
      <c r="AJ62" s="26">
        <f t="shared" ref="AJ62" si="164">SUM(AJ63:AJ65)</f>
        <v>0</v>
      </c>
      <c r="AK62" s="26">
        <f t="shared" ref="AK62" si="165">SUM(AK63:AK65)</f>
        <v>0</v>
      </c>
      <c r="AL62" s="14">
        <f t="shared" ref="AL62" si="166">SUM(AL63:AL65)</f>
        <v>88354</v>
      </c>
      <c r="AM62" s="26">
        <f t="shared" ref="AM62" si="167">SUM(AM63:AM65)</f>
        <v>0</v>
      </c>
      <c r="AN62" s="114">
        <f t="shared" ref="AN62" si="168">SUM(AN63:AN65)</f>
        <v>0</v>
      </c>
      <c r="AO62" s="26">
        <f t="shared" ref="AO62" si="169">SUM(AO63:AO65)</f>
        <v>0</v>
      </c>
      <c r="AP62" s="26">
        <f t="shared" ref="AP62" si="170">SUM(AP63:AP65)</f>
        <v>0</v>
      </c>
      <c r="AQ62" s="26">
        <f t="shared" ref="AQ62" si="171">SUM(AQ63:AQ65)</f>
        <v>0</v>
      </c>
      <c r="AR62" s="26">
        <f t="shared" ref="AR62" si="172">SUM(AR63:AR65)</f>
        <v>0</v>
      </c>
      <c r="AS62" s="26">
        <f t="shared" ref="AS62" si="173">SUM(AS63:AS65)</f>
        <v>0</v>
      </c>
      <c r="AT62" s="26">
        <f t="shared" ref="AT62" si="174">SUM(AT63:AT65)</f>
        <v>0</v>
      </c>
      <c r="AU62" s="26">
        <f t="shared" ref="AU62" si="175">SUM(AU63:AU65)</f>
        <v>0</v>
      </c>
      <c r="AV62" s="26">
        <f t="shared" ref="AV62" si="176">SUM(AV63:AV65)</f>
        <v>0</v>
      </c>
      <c r="AW62" s="26">
        <f t="shared" ref="AW62" si="177">SUM(AW63:AW65)</f>
        <v>0</v>
      </c>
      <c r="AX62" s="26">
        <f t="shared" ref="AX62" si="178">SUM(AX63:AX65)</f>
        <v>0</v>
      </c>
      <c r="AY62" s="26">
        <f t="shared" ref="AY62" si="179">SUM(AY63:AY65)</f>
        <v>0</v>
      </c>
      <c r="AZ62" s="26">
        <f t="shared" ref="AZ62" si="180">SUM(AZ63:AZ65)</f>
        <v>0</v>
      </c>
      <c r="BA62" s="26">
        <f t="shared" ref="BA62" si="181">SUM(BA63:BA65)</f>
        <v>0</v>
      </c>
      <c r="BB62" s="14">
        <f t="shared" ref="BB62" si="182">SUM(BB63:BB65)</f>
        <v>0</v>
      </c>
    </row>
    <row r="63" spans="1:54" s="42" customFormat="1" hidden="1" x14ac:dyDescent="0.25">
      <c r="A63" s="75"/>
      <c r="B63" s="127"/>
      <c r="C63" s="39">
        <v>902</v>
      </c>
      <c r="D63" s="40"/>
      <c r="E63" s="110"/>
      <c r="F63" s="40"/>
      <c r="G63" s="40"/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>
        <f>SUM(D63:U63)</f>
        <v>0</v>
      </c>
      <c r="W63" s="40"/>
      <c r="X63" s="110"/>
      <c r="Y63" s="40"/>
      <c r="Z63" s="40"/>
      <c r="AA63" s="40"/>
      <c r="AB63" s="40"/>
      <c r="AC63" s="40"/>
      <c r="AD63" s="40"/>
      <c r="AE63" s="40"/>
      <c r="AF63" s="40"/>
      <c r="AG63" s="40"/>
      <c r="AH63" s="40"/>
      <c r="AI63" s="40"/>
      <c r="AJ63" s="40"/>
      <c r="AK63" s="40"/>
      <c r="AL63" s="40">
        <f t="shared" si="133"/>
        <v>0</v>
      </c>
      <c r="AM63" s="40"/>
      <c r="AN63" s="110"/>
      <c r="AO63" s="40"/>
      <c r="AP63" s="40"/>
      <c r="AQ63" s="40"/>
      <c r="AR63" s="40"/>
      <c r="AS63" s="40"/>
      <c r="AT63" s="40"/>
      <c r="AU63" s="40"/>
      <c r="AV63" s="40"/>
      <c r="AW63" s="40"/>
      <c r="AX63" s="40"/>
      <c r="AY63" s="40"/>
      <c r="AZ63" s="40"/>
      <c r="BA63" s="40"/>
      <c r="BB63" s="40">
        <f t="shared" si="134"/>
        <v>0</v>
      </c>
    </row>
    <row r="64" spans="1:54" s="42" customFormat="1" hidden="1" x14ac:dyDescent="0.25">
      <c r="A64" s="76"/>
      <c r="B64" s="127"/>
      <c r="C64" s="39">
        <v>909</v>
      </c>
      <c r="D64" s="40">
        <v>747392</v>
      </c>
      <c r="E64" s="11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>
        <f>SUM(D64:U64)</f>
        <v>747392</v>
      </c>
      <c r="W64" s="40">
        <v>79314</v>
      </c>
      <c r="X64" s="110"/>
      <c r="Y64" s="40"/>
      <c r="Z64" s="40"/>
      <c r="AA64" s="40"/>
      <c r="AB64" s="40"/>
      <c r="AC64" s="40"/>
      <c r="AD64" s="40"/>
      <c r="AE64" s="40"/>
      <c r="AF64" s="40"/>
      <c r="AG64" s="40"/>
      <c r="AH64" s="40"/>
      <c r="AI64" s="40"/>
      <c r="AJ64" s="40"/>
      <c r="AK64" s="40"/>
      <c r="AL64" s="40">
        <f t="shared" si="133"/>
        <v>79314</v>
      </c>
      <c r="AM64" s="40"/>
      <c r="AN64" s="110"/>
      <c r="AO64" s="40"/>
      <c r="AP64" s="40"/>
      <c r="AQ64" s="40"/>
      <c r="AR64" s="40"/>
      <c r="AS64" s="40"/>
      <c r="AT64" s="40"/>
      <c r="AU64" s="40"/>
      <c r="AV64" s="40"/>
      <c r="AW64" s="40"/>
      <c r="AX64" s="40"/>
      <c r="AY64" s="40"/>
      <c r="AZ64" s="40"/>
      <c r="BA64" s="40"/>
      <c r="BB64" s="40">
        <f t="shared" si="134"/>
        <v>0</v>
      </c>
    </row>
    <row r="65" spans="1:59" s="42" customFormat="1" hidden="1" x14ac:dyDescent="0.25">
      <c r="A65" s="77"/>
      <c r="B65" s="127"/>
      <c r="C65" s="39">
        <v>914</v>
      </c>
      <c r="D65" s="40">
        <v>6900</v>
      </c>
      <c r="E65" s="11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>
        <f>SUM(D65:U65)</f>
        <v>6900</v>
      </c>
      <c r="W65" s="40">
        <v>9040</v>
      </c>
      <c r="X65" s="110"/>
      <c r="Y65" s="40"/>
      <c r="Z65" s="40"/>
      <c r="AA65" s="40"/>
      <c r="AB65" s="40"/>
      <c r="AC65" s="40"/>
      <c r="AD65" s="40"/>
      <c r="AE65" s="40"/>
      <c r="AF65" s="40"/>
      <c r="AG65" s="40"/>
      <c r="AH65" s="40"/>
      <c r="AI65" s="40"/>
      <c r="AJ65" s="40"/>
      <c r="AK65" s="40"/>
      <c r="AL65" s="40">
        <f t="shared" si="133"/>
        <v>9040</v>
      </c>
      <c r="AM65" s="40"/>
      <c r="AN65" s="110"/>
      <c r="AO65" s="40"/>
      <c r="AP65" s="40"/>
      <c r="AQ65" s="40"/>
      <c r="AR65" s="40"/>
      <c r="AS65" s="40"/>
      <c r="AT65" s="40"/>
      <c r="AU65" s="40"/>
      <c r="AV65" s="40"/>
      <c r="AW65" s="40"/>
      <c r="AX65" s="40"/>
      <c r="AY65" s="40"/>
      <c r="AZ65" s="40"/>
      <c r="BA65" s="40"/>
      <c r="BB65" s="40">
        <f t="shared" si="134"/>
        <v>0</v>
      </c>
    </row>
    <row r="66" spans="1:59" s="19" customFormat="1" ht="45" hidden="1" customHeight="1" x14ac:dyDescent="0.25">
      <c r="A66" s="78" t="s">
        <v>62</v>
      </c>
      <c r="B66" s="127"/>
      <c r="C66" s="59" t="s">
        <v>63</v>
      </c>
      <c r="D66" s="114">
        <f>D67</f>
        <v>0</v>
      </c>
      <c r="E66" s="114">
        <f t="shared" ref="E66:BA68" si="183">E67</f>
        <v>0</v>
      </c>
      <c r="F66" s="114">
        <f t="shared" si="183"/>
        <v>0</v>
      </c>
      <c r="G66" s="114">
        <f t="shared" si="183"/>
        <v>0</v>
      </c>
      <c r="H66" s="114">
        <f t="shared" si="183"/>
        <v>0</v>
      </c>
      <c r="I66" s="114">
        <f t="shared" si="183"/>
        <v>0</v>
      </c>
      <c r="J66" s="114">
        <f t="shared" si="183"/>
        <v>0</v>
      </c>
      <c r="K66" s="114">
        <f t="shared" si="183"/>
        <v>0</v>
      </c>
      <c r="L66" s="114">
        <f t="shared" si="183"/>
        <v>0</v>
      </c>
      <c r="M66" s="114">
        <f t="shared" si="183"/>
        <v>0</v>
      </c>
      <c r="N66" s="114">
        <f t="shared" si="183"/>
        <v>0</v>
      </c>
      <c r="O66" s="114">
        <f t="shared" si="183"/>
        <v>0</v>
      </c>
      <c r="P66" s="114">
        <f t="shared" si="183"/>
        <v>0</v>
      </c>
      <c r="Q66" s="114">
        <f t="shared" si="183"/>
        <v>0</v>
      </c>
      <c r="R66" s="114">
        <f t="shared" si="183"/>
        <v>0</v>
      </c>
      <c r="S66" s="114">
        <f t="shared" si="183"/>
        <v>0</v>
      </c>
      <c r="T66" s="114">
        <f t="shared" si="183"/>
        <v>0</v>
      </c>
      <c r="U66" s="114">
        <f t="shared" si="183"/>
        <v>0</v>
      </c>
      <c r="V66" s="114">
        <f t="shared" si="183"/>
        <v>0</v>
      </c>
      <c r="W66" s="114">
        <f t="shared" si="183"/>
        <v>0</v>
      </c>
      <c r="X66" s="114">
        <f t="shared" si="183"/>
        <v>0</v>
      </c>
      <c r="Y66" s="114">
        <f t="shared" si="183"/>
        <v>0</v>
      </c>
      <c r="Z66" s="114">
        <f t="shared" si="183"/>
        <v>0</v>
      </c>
      <c r="AA66" s="114">
        <f t="shared" si="183"/>
        <v>0</v>
      </c>
      <c r="AB66" s="114">
        <f t="shared" si="183"/>
        <v>0</v>
      </c>
      <c r="AC66" s="114">
        <f t="shared" si="183"/>
        <v>0</v>
      </c>
      <c r="AD66" s="114">
        <f t="shared" si="183"/>
        <v>0</v>
      </c>
      <c r="AE66" s="114">
        <f t="shared" si="183"/>
        <v>0</v>
      </c>
      <c r="AF66" s="114">
        <f t="shared" si="183"/>
        <v>0</v>
      </c>
      <c r="AG66" s="114">
        <f t="shared" si="183"/>
        <v>0</v>
      </c>
      <c r="AH66" s="114">
        <f t="shared" si="183"/>
        <v>0</v>
      </c>
      <c r="AI66" s="114">
        <f t="shared" si="183"/>
        <v>0</v>
      </c>
      <c r="AJ66" s="114">
        <f t="shared" si="183"/>
        <v>0</v>
      </c>
      <c r="AK66" s="114">
        <f t="shared" si="183"/>
        <v>0</v>
      </c>
      <c r="AL66" s="110">
        <f t="shared" si="133"/>
        <v>0</v>
      </c>
      <c r="AM66" s="114">
        <f t="shared" si="183"/>
        <v>0</v>
      </c>
      <c r="AN66" s="114">
        <f t="shared" si="183"/>
        <v>0</v>
      </c>
      <c r="AO66" s="114">
        <f t="shared" si="183"/>
        <v>0</v>
      </c>
      <c r="AP66" s="114">
        <f t="shared" si="183"/>
        <v>0</v>
      </c>
      <c r="AQ66" s="114">
        <f t="shared" si="183"/>
        <v>0</v>
      </c>
      <c r="AR66" s="114">
        <f t="shared" si="183"/>
        <v>0</v>
      </c>
      <c r="AS66" s="114">
        <f t="shared" si="183"/>
        <v>0</v>
      </c>
      <c r="AT66" s="114">
        <f t="shared" si="183"/>
        <v>0</v>
      </c>
      <c r="AU66" s="114">
        <f t="shared" si="183"/>
        <v>0</v>
      </c>
      <c r="AV66" s="114">
        <f t="shared" si="183"/>
        <v>0</v>
      </c>
      <c r="AW66" s="114">
        <f t="shared" si="183"/>
        <v>0</v>
      </c>
      <c r="AX66" s="114">
        <f t="shared" si="183"/>
        <v>0</v>
      </c>
      <c r="AY66" s="114">
        <f t="shared" si="183"/>
        <v>0</v>
      </c>
      <c r="AZ66" s="114">
        <f t="shared" si="183"/>
        <v>0</v>
      </c>
      <c r="BA66" s="114">
        <f t="shared" si="183"/>
        <v>0</v>
      </c>
      <c r="BB66" s="110">
        <f t="shared" si="134"/>
        <v>0</v>
      </c>
    </row>
    <row r="67" spans="1:59" s="42" customFormat="1" hidden="1" x14ac:dyDescent="0.25">
      <c r="A67" s="77"/>
      <c r="B67" s="127"/>
      <c r="C67" s="121">
        <v>909</v>
      </c>
      <c r="D67" s="110"/>
      <c r="E67" s="110"/>
      <c r="F67" s="110"/>
      <c r="G67" s="110"/>
      <c r="H67" s="110"/>
      <c r="I67" s="110"/>
      <c r="J67" s="110"/>
      <c r="K67" s="110"/>
      <c r="L67" s="110"/>
      <c r="M67" s="110"/>
      <c r="N67" s="110"/>
      <c r="O67" s="110"/>
      <c r="P67" s="110"/>
      <c r="Q67" s="110"/>
      <c r="R67" s="110"/>
      <c r="S67" s="110"/>
      <c r="T67" s="110"/>
      <c r="U67" s="110"/>
      <c r="V67" s="110">
        <f>SUM(D67:U67)</f>
        <v>0</v>
      </c>
      <c r="W67" s="110"/>
      <c r="X67" s="110"/>
      <c r="Y67" s="110"/>
      <c r="Z67" s="110"/>
      <c r="AA67" s="110"/>
      <c r="AB67" s="110"/>
      <c r="AC67" s="110"/>
      <c r="AD67" s="110"/>
      <c r="AE67" s="110"/>
      <c r="AF67" s="110"/>
      <c r="AG67" s="110"/>
      <c r="AH67" s="110"/>
      <c r="AI67" s="110"/>
      <c r="AJ67" s="110"/>
      <c r="AK67" s="110"/>
      <c r="AL67" s="110">
        <f t="shared" si="133"/>
        <v>0</v>
      </c>
      <c r="AM67" s="110"/>
      <c r="AN67" s="110"/>
      <c r="AO67" s="110"/>
      <c r="AP67" s="110"/>
      <c r="AQ67" s="110"/>
      <c r="AR67" s="110"/>
      <c r="AS67" s="110"/>
      <c r="AT67" s="110"/>
      <c r="AU67" s="110"/>
      <c r="AV67" s="110"/>
      <c r="AW67" s="110"/>
      <c r="AX67" s="110"/>
      <c r="AY67" s="110"/>
      <c r="AZ67" s="110"/>
      <c r="BA67" s="110"/>
      <c r="BB67" s="110">
        <f t="shared" si="134"/>
        <v>0</v>
      </c>
    </row>
    <row r="68" spans="1:59" s="19" customFormat="1" ht="28.5" customHeight="1" x14ac:dyDescent="0.25">
      <c r="A68" s="78" t="s">
        <v>20</v>
      </c>
      <c r="B68" s="128"/>
      <c r="C68" s="35" t="s">
        <v>71</v>
      </c>
      <c r="D68" s="26">
        <f>D69</f>
        <v>126496</v>
      </c>
      <c r="E68" s="114">
        <f t="shared" si="183"/>
        <v>0</v>
      </c>
      <c r="F68" s="26">
        <f t="shared" si="183"/>
        <v>0</v>
      </c>
      <c r="G68" s="26">
        <f t="shared" si="183"/>
        <v>0</v>
      </c>
      <c r="H68" s="26">
        <f t="shared" si="183"/>
        <v>0</v>
      </c>
      <c r="I68" s="26">
        <f>I69</f>
        <v>0</v>
      </c>
      <c r="J68" s="26">
        <f t="shared" si="183"/>
        <v>0</v>
      </c>
      <c r="K68" s="26">
        <f t="shared" si="183"/>
        <v>0</v>
      </c>
      <c r="L68" s="26">
        <f t="shared" si="183"/>
        <v>0</v>
      </c>
      <c r="M68" s="26">
        <f t="shared" si="183"/>
        <v>0</v>
      </c>
      <c r="N68" s="26">
        <f t="shared" si="183"/>
        <v>0</v>
      </c>
      <c r="O68" s="26">
        <f t="shared" si="183"/>
        <v>0</v>
      </c>
      <c r="P68" s="26">
        <f t="shared" si="183"/>
        <v>0</v>
      </c>
      <c r="Q68" s="26">
        <f t="shared" si="183"/>
        <v>0</v>
      </c>
      <c r="R68" s="26">
        <f t="shared" si="183"/>
        <v>0</v>
      </c>
      <c r="S68" s="26">
        <f t="shared" si="183"/>
        <v>0</v>
      </c>
      <c r="T68" s="26">
        <f t="shared" si="183"/>
        <v>0</v>
      </c>
      <c r="U68" s="26">
        <f t="shared" si="183"/>
        <v>0</v>
      </c>
      <c r="V68" s="26">
        <f t="shared" si="183"/>
        <v>126496</v>
      </c>
      <c r="W68" s="26">
        <f t="shared" si="183"/>
        <v>134405</v>
      </c>
      <c r="X68" s="114">
        <f t="shared" si="183"/>
        <v>0</v>
      </c>
      <c r="Y68" s="26">
        <f t="shared" si="183"/>
        <v>0</v>
      </c>
      <c r="Z68" s="26">
        <f t="shared" si="183"/>
        <v>0</v>
      </c>
      <c r="AA68" s="26">
        <f t="shared" si="183"/>
        <v>0</v>
      </c>
      <c r="AB68" s="26">
        <f t="shared" si="183"/>
        <v>0</v>
      </c>
      <c r="AC68" s="26">
        <f t="shared" si="183"/>
        <v>0</v>
      </c>
      <c r="AD68" s="26">
        <f t="shared" si="183"/>
        <v>0</v>
      </c>
      <c r="AE68" s="26">
        <f t="shared" si="183"/>
        <v>0</v>
      </c>
      <c r="AF68" s="26">
        <f t="shared" si="183"/>
        <v>0</v>
      </c>
      <c r="AG68" s="26">
        <f t="shared" si="183"/>
        <v>0</v>
      </c>
      <c r="AH68" s="26">
        <f t="shared" si="183"/>
        <v>0</v>
      </c>
      <c r="AI68" s="26">
        <f t="shared" si="183"/>
        <v>0</v>
      </c>
      <c r="AJ68" s="26">
        <f t="shared" si="183"/>
        <v>0</v>
      </c>
      <c r="AK68" s="26">
        <f t="shared" si="183"/>
        <v>0</v>
      </c>
      <c r="AL68" s="14">
        <f>SUM(AL69)</f>
        <v>134405</v>
      </c>
      <c r="AM68" s="26">
        <f t="shared" si="183"/>
        <v>0</v>
      </c>
      <c r="AN68" s="114">
        <f t="shared" si="183"/>
        <v>0</v>
      </c>
      <c r="AO68" s="26">
        <f t="shared" si="183"/>
        <v>0</v>
      </c>
      <c r="AP68" s="26">
        <f t="shared" si="183"/>
        <v>0</v>
      </c>
      <c r="AQ68" s="26">
        <f t="shared" si="183"/>
        <v>0</v>
      </c>
      <c r="AR68" s="26">
        <f t="shared" si="183"/>
        <v>0</v>
      </c>
      <c r="AS68" s="26">
        <f t="shared" si="183"/>
        <v>0</v>
      </c>
      <c r="AT68" s="26">
        <f t="shared" si="183"/>
        <v>0</v>
      </c>
      <c r="AU68" s="26">
        <f t="shared" si="183"/>
        <v>0</v>
      </c>
      <c r="AV68" s="26">
        <f t="shared" si="183"/>
        <v>0</v>
      </c>
      <c r="AW68" s="26">
        <f t="shared" si="183"/>
        <v>0</v>
      </c>
      <c r="AX68" s="26">
        <f t="shared" si="183"/>
        <v>0</v>
      </c>
      <c r="AY68" s="26">
        <f t="shared" si="183"/>
        <v>0</v>
      </c>
      <c r="AZ68" s="26">
        <f t="shared" si="183"/>
        <v>0</v>
      </c>
      <c r="BA68" s="26">
        <f t="shared" si="183"/>
        <v>0</v>
      </c>
      <c r="BB68" s="14">
        <f>SUM(BB69)</f>
        <v>0</v>
      </c>
    </row>
    <row r="69" spans="1:59" s="42" customFormat="1" ht="15.75" hidden="1" x14ac:dyDescent="0.25">
      <c r="A69" s="77"/>
      <c r="B69" s="44"/>
      <c r="C69" s="39">
        <v>909</v>
      </c>
      <c r="D69" s="40">
        <v>126496</v>
      </c>
      <c r="E69" s="110"/>
      <c r="F69" s="40"/>
      <c r="G69" s="40"/>
      <c r="H69" s="40"/>
      <c r="I69" s="40"/>
      <c r="J69" s="40"/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>
        <f>SUM(D69:U69)</f>
        <v>126496</v>
      </c>
      <c r="W69" s="40">
        <v>134405</v>
      </c>
      <c r="X69" s="110"/>
      <c r="Y69" s="40"/>
      <c r="Z69" s="40"/>
      <c r="AA69" s="40"/>
      <c r="AB69" s="40"/>
      <c r="AC69" s="40"/>
      <c r="AD69" s="40"/>
      <c r="AE69" s="40"/>
      <c r="AF69" s="40"/>
      <c r="AG69" s="40"/>
      <c r="AH69" s="40"/>
      <c r="AI69" s="40"/>
      <c r="AJ69" s="40"/>
      <c r="AK69" s="40"/>
      <c r="AL69" s="40">
        <f>SUM(W69:AK69)</f>
        <v>134405</v>
      </c>
      <c r="AM69" s="40"/>
      <c r="AN69" s="110"/>
      <c r="AO69" s="40"/>
      <c r="AP69" s="40"/>
      <c r="AQ69" s="40"/>
      <c r="AR69" s="40"/>
      <c r="AS69" s="40"/>
      <c r="AT69" s="40"/>
      <c r="AU69" s="40"/>
      <c r="AV69" s="40"/>
      <c r="AW69" s="40"/>
      <c r="AX69" s="40"/>
      <c r="AY69" s="40"/>
      <c r="AZ69" s="40"/>
      <c r="BA69" s="40"/>
      <c r="BB69" s="40">
        <f>SUM(AM69:BA69)</f>
        <v>0</v>
      </c>
    </row>
    <row r="70" spans="1:59" s="19" customFormat="1" ht="31.5" customHeight="1" x14ac:dyDescent="0.25">
      <c r="A70" s="71" t="s">
        <v>21</v>
      </c>
      <c r="B70" s="31" t="s">
        <v>44</v>
      </c>
      <c r="C70" s="32" t="s">
        <v>64</v>
      </c>
      <c r="D70" s="13">
        <v>79461</v>
      </c>
      <c r="E70" s="10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>
        <f>SUM(D70:U70)</f>
        <v>79461</v>
      </c>
      <c r="W70" s="13"/>
      <c r="X70" s="10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>
        <f>SUM(W70:AK70)</f>
        <v>0</v>
      </c>
      <c r="AM70" s="13"/>
      <c r="AN70" s="103"/>
      <c r="AO70" s="13"/>
      <c r="AP70" s="13"/>
      <c r="AQ70" s="13"/>
      <c r="AR70" s="13"/>
      <c r="AS70" s="13"/>
      <c r="AT70" s="13"/>
      <c r="AU70" s="13"/>
      <c r="AV70" s="13"/>
      <c r="AW70" s="13"/>
      <c r="AX70" s="13"/>
      <c r="AY70" s="13"/>
      <c r="AZ70" s="13"/>
      <c r="BA70" s="13"/>
      <c r="BB70" s="13">
        <f>SUM(AM70:BA70)</f>
        <v>0</v>
      </c>
    </row>
    <row r="71" spans="1:59" s="19" customFormat="1" ht="31.5" x14ac:dyDescent="0.25">
      <c r="A71" s="71" t="s">
        <v>22</v>
      </c>
      <c r="B71" s="31" t="s">
        <v>45</v>
      </c>
      <c r="C71" s="32" t="s">
        <v>78</v>
      </c>
      <c r="D71" s="13">
        <v>182</v>
      </c>
      <c r="E71" s="10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>
        <f>SUM(D71:U71)</f>
        <v>182</v>
      </c>
      <c r="W71" s="13">
        <v>182</v>
      </c>
      <c r="X71" s="10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L71" s="13">
        <f>SUM(W71:AK71)</f>
        <v>182</v>
      </c>
      <c r="AM71" s="13">
        <v>182</v>
      </c>
      <c r="AN71" s="103"/>
      <c r="AO71" s="13"/>
      <c r="AP71" s="13"/>
      <c r="AQ71" s="13"/>
      <c r="AR71" s="13"/>
      <c r="AS71" s="13"/>
      <c r="AT71" s="13"/>
      <c r="AU71" s="13"/>
      <c r="AV71" s="13"/>
      <c r="AW71" s="13"/>
      <c r="AX71" s="13"/>
      <c r="AY71" s="13"/>
      <c r="AZ71" s="13"/>
      <c r="BA71" s="13"/>
      <c r="BB71" s="13">
        <f>SUM(AM71:BA71)</f>
        <v>182</v>
      </c>
    </row>
    <row r="72" spans="1:59" s="19" customFormat="1" ht="30" customHeight="1" x14ac:dyDescent="0.25">
      <c r="A72" s="71" t="s">
        <v>84</v>
      </c>
      <c r="B72" s="31" t="s">
        <v>46</v>
      </c>
      <c r="C72" s="32" t="s">
        <v>85</v>
      </c>
      <c r="D72" s="13">
        <v>16935</v>
      </c>
      <c r="E72" s="10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>
        <f>SUM(D72:U72)</f>
        <v>16935</v>
      </c>
      <c r="W72" s="13"/>
      <c r="X72" s="10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3"/>
      <c r="AL72" s="13">
        <f>SUM(W72:AK72)</f>
        <v>0</v>
      </c>
      <c r="AM72" s="13"/>
      <c r="AN72" s="103"/>
      <c r="AO72" s="13"/>
      <c r="AP72" s="13"/>
      <c r="AQ72" s="13"/>
      <c r="AR72" s="13"/>
      <c r="AS72" s="13"/>
      <c r="AT72" s="13"/>
      <c r="AU72" s="13"/>
      <c r="AV72" s="13"/>
      <c r="AW72" s="13"/>
      <c r="AX72" s="13"/>
      <c r="AY72" s="13"/>
      <c r="AZ72" s="13"/>
      <c r="BA72" s="13"/>
      <c r="BB72" s="13">
        <f>SUM(AM72:BA72)</f>
        <v>0</v>
      </c>
    </row>
    <row r="73" spans="1:59" s="19" customFormat="1" ht="33" customHeight="1" x14ac:dyDescent="0.25">
      <c r="A73" s="71" t="s">
        <v>23</v>
      </c>
      <c r="B73" s="31" t="s">
        <v>47</v>
      </c>
      <c r="C73" s="87" t="s">
        <v>88</v>
      </c>
      <c r="D73" s="33">
        <f>SUM(D74:D80)</f>
        <v>1484071</v>
      </c>
      <c r="E73" s="109">
        <f t="shared" ref="E73:AI73" si="184">SUM(E74:E80)</f>
        <v>0</v>
      </c>
      <c r="F73" s="33">
        <f t="shared" si="184"/>
        <v>0</v>
      </c>
      <c r="G73" s="33">
        <f t="shared" si="184"/>
        <v>0</v>
      </c>
      <c r="H73" s="33">
        <f>SUM(H74:H80)</f>
        <v>0</v>
      </c>
      <c r="I73" s="33">
        <f t="shared" si="184"/>
        <v>0</v>
      </c>
      <c r="J73" s="33">
        <f t="shared" si="184"/>
        <v>0</v>
      </c>
      <c r="K73" s="33">
        <f t="shared" si="184"/>
        <v>0</v>
      </c>
      <c r="L73" s="33">
        <f t="shared" si="184"/>
        <v>0</v>
      </c>
      <c r="M73" s="33">
        <f t="shared" si="184"/>
        <v>0</v>
      </c>
      <c r="N73" s="33">
        <f t="shared" si="184"/>
        <v>0</v>
      </c>
      <c r="O73" s="33">
        <f t="shared" si="184"/>
        <v>0</v>
      </c>
      <c r="P73" s="33">
        <f t="shared" si="184"/>
        <v>0</v>
      </c>
      <c r="Q73" s="33">
        <f t="shared" si="184"/>
        <v>0</v>
      </c>
      <c r="R73" s="33">
        <f t="shared" si="184"/>
        <v>0</v>
      </c>
      <c r="S73" s="33">
        <f t="shared" si="184"/>
        <v>0</v>
      </c>
      <c r="T73" s="33">
        <f t="shared" si="184"/>
        <v>0</v>
      </c>
      <c r="U73" s="33">
        <f t="shared" si="184"/>
        <v>0</v>
      </c>
      <c r="V73" s="33">
        <f>SUM(V74:V80)</f>
        <v>1484071</v>
      </c>
      <c r="W73" s="33">
        <f t="shared" si="184"/>
        <v>1455897</v>
      </c>
      <c r="X73" s="109">
        <f t="shared" si="184"/>
        <v>0</v>
      </c>
      <c r="Y73" s="33">
        <f t="shared" si="184"/>
        <v>0</v>
      </c>
      <c r="Z73" s="33">
        <f t="shared" si="184"/>
        <v>0</v>
      </c>
      <c r="AA73" s="33">
        <f t="shared" si="184"/>
        <v>0</v>
      </c>
      <c r="AB73" s="33">
        <f t="shared" si="184"/>
        <v>0</v>
      </c>
      <c r="AC73" s="33">
        <f t="shared" si="184"/>
        <v>0</v>
      </c>
      <c r="AD73" s="33">
        <f t="shared" si="184"/>
        <v>0</v>
      </c>
      <c r="AE73" s="33">
        <f t="shared" si="184"/>
        <v>0</v>
      </c>
      <c r="AF73" s="33">
        <f t="shared" si="184"/>
        <v>0</v>
      </c>
      <c r="AG73" s="33">
        <f t="shared" si="184"/>
        <v>0</v>
      </c>
      <c r="AH73" s="33">
        <f t="shared" si="184"/>
        <v>0</v>
      </c>
      <c r="AI73" s="33">
        <f t="shared" si="184"/>
        <v>0</v>
      </c>
      <c r="AJ73" s="33">
        <f t="shared" ref="AJ73:BB73" si="185">SUM(AJ74:AJ80)</f>
        <v>0</v>
      </c>
      <c r="AK73" s="33">
        <f t="shared" si="185"/>
        <v>0</v>
      </c>
      <c r="AL73" s="33">
        <f t="shared" si="185"/>
        <v>1455897</v>
      </c>
      <c r="AM73" s="33">
        <f t="shared" si="185"/>
        <v>1456963</v>
      </c>
      <c r="AN73" s="109">
        <f t="shared" si="185"/>
        <v>0</v>
      </c>
      <c r="AO73" s="33">
        <f t="shared" si="185"/>
        <v>0</v>
      </c>
      <c r="AP73" s="33">
        <f t="shared" si="185"/>
        <v>0</v>
      </c>
      <c r="AQ73" s="33">
        <f t="shared" si="185"/>
        <v>0</v>
      </c>
      <c r="AR73" s="33">
        <f t="shared" si="185"/>
        <v>0</v>
      </c>
      <c r="AS73" s="33">
        <f t="shared" si="185"/>
        <v>0</v>
      </c>
      <c r="AT73" s="33">
        <f t="shared" si="185"/>
        <v>0</v>
      </c>
      <c r="AU73" s="33">
        <f t="shared" si="185"/>
        <v>0</v>
      </c>
      <c r="AV73" s="33">
        <f t="shared" si="185"/>
        <v>0</v>
      </c>
      <c r="AW73" s="33">
        <f t="shared" si="185"/>
        <v>0</v>
      </c>
      <c r="AX73" s="33">
        <f t="shared" si="185"/>
        <v>0</v>
      </c>
      <c r="AY73" s="33">
        <f t="shared" si="185"/>
        <v>0</v>
      </c>
      <c r="AZ73" s="33">
        <f t="shared" si="185"/>
        <v>0</v>
      </c>
      <c r="BA73" s="33">
        <f t="shared" si="185"/>
        <v>0</v>
      </c>
      <c r="BB73" s="33">
        <f t="shared" si="185"/>
        <v>1456963</v>
      </c>
      <c r="BE73" s="18"/>
      <c r="BG73" s="18"/>
    </row>
    <row r="74" spans="1:59" s="19" customFormat="1" ht="15" hidden="1" customHeight="1" x14ac:dyDescent="0.25">
      <c r="A74" s="132" t="s">
        <v>56</v>
      </c>
      <c r="B74" s="45"/>
      <c r="C74" s="39">
        <v>900</v>
      </c>
      <c r="D74" s="40"/>
      <c r="E74" s="110"/>
      <c r="F74" s="40"/>
      <c r="G74" s="40"/>
      <c r="H74" s="40"/>
      <c r="I74" s="40"/>
      <c r="J74" s="40"/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>
        <f t="shared" ref="V74:V80" si="186">SUM(D74:U74)</f>
        <v>0</v>
      </c>
      <c r="W74" s="40"/>
      <c r="X74" s="110"/>
      <c r="Y74" s="40"/>
      <c r="Z74" s="40"/>
      <c r="AA74" s="40"/>
      <c r="AB74" s="40"/>
      <c r="AC74" s="40"/>
      <c r="AD74" s="40"/>
      <c r="AE74" s="40"/>
      <c r="AF74" s="40"/>
      <c r="AG74" s="40"/>
      <c r="AH74" s="40"/>
      <c r="AI74" s="40"/>
      <c r="AJ74" s="40"/>
      <c r="AK74" s="40"/>
      <c r="AL74" s="40">
        <f>W74+X74+Y74</f>
        <v>0</v>
      </c>
      <c r="AM74" s="40"/>
      <c r="AN74" s="110"/>
      <c r="AO74" s="40"/>
      <c r="AP74" s="40"/>
      <c r="AQ74" s="40"/>
      <c r="AR74" s="40"/>
      <c r="AS74" s="40"/>
      <c r="AT74" s="40"/>
      <c r="AU74" s="40"/>
      <c r="AV74" s="40"/>
      <c r="AW74" s="40"/>
      <c r="AX74" s="40"/>
      <c r="AY74" s="40"/>
      <c r="AZ74" s="40"/>
      <c r="BA74" s="40"/>
      <c r="BB74" s="40">
        <f>AM74+AN74+AO74</f>
        <v>0</v>
      </c>
    </row>
    <row r="75" spans="1:59" s="42" customFormat="1" ht="15" hidden="1" customHeight="1" x14ac:dyDescent="0.25">
      <c r="A75" s="133"/>
      <c r="B75" s="45"/>
      <c r="C75" s="39">
        <v>901</v>
      </c>
      <c r="D75" s="40">
        <v>972262</v>
      </c>
      <c r="E75" s="11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>
        <f>SUM(D75:U75)</f>
        <v>972262</v>
      </c>
      <c r="W75" s="40">
        <v>964149</v>
      </c>
      <c r="X75" s="110"/>
      <c r="Y75" s="40"/>
      <c r="Z75" s="40"/>
      <c r="AA75" s="40"/>
      <c r="AB75" s="40"/>
      <c r="AC75" s="40"/>
      <c r="AD75" s="40"/>
      <c r="AE75" s="40"/>
      <c r="AF75" s="40"/>
      <c r="AG75" s="40"/>
      <c r="AH75" s="40"/>
      <c r="AI75" s="40"/>
      <c r="AJ75" s="40"/>
      <c r="AK75" s="40"/>
      <c r="AL75" s="40">
        <f t="shared" ref="AL75:AL80" si="187">SUM(W75:AK75)</f>
        <v>964149</v>
      </c>
      <c r="AM75" s="40">
        <v>964149</v>
      </c>
      <c r="AN75" s="110"/>
      <c r="AO75" s="40"/>
      <c r="AP75" s="40"/>
      <c r="AQ75" s="40"/>
      <c r="AR75" s="40"/>
      <c r="AS75" s="40"/>
      <c r="AT75" s="40"/>
      <c r="AU75" s="40"/>
      <c r="AV75" s="40"/>
      <c r="AW75" s="40"/>
      <c r="AX75" s="40"/>
      <c r="AY75" s="40"/>
      <c r="AZ75" s="40"/>
      <c r="BA75" s="40"/>
      <c r="BB75" s="40">
        <f t="shared" ref="BB75:BB80" si="188">SUM(AM75:BA75)</f>
        <v>964149</v>
      </c>
    </row>
    <row r="76" spans="1:59" s="42" customFormat="1" ht="15" hidden="1" customHeight="1" x14ac:dyDescent="0.25">
      <c r="A76" s="133"/>
      <c r="B76" s="45"/>
      <c r="C76" s="39">
        <v>902</v>
      </c>
      <c r="D76" s="40">
        <v>123633</v>
      </c>
      <c r="E76" s="11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>
        <f t="shared" si="186"/>
        <v>123633</v>
      </c>
      <c r="W76" s="40">
        <v>124028</v>
      </c>
      <c r="X76" s="11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>
        <f t="shared" si="187"/>
        <v>124028</v>
      </c>
      <c r="AM76" s="40">
        <v>124028</v>
      </c>
      <c r="AN76" s="110"/>
      <c r="AO76" s="40"/>
      <c r="AP76" s="40"/>
      <c r="AQ76" s="40"/>
      <c r="AR76" s="40"/>
      <c r="AS76" s="40"/>
      <c r="AT76" s="40"/>
      <c r="AU76" s="40"/>
      <c r="AV76" s="40"/>
      <c r="AW76" s="40"/>
      <c r="AX76" s="40"/>
      <c r="AY76" s="40"/>
      <c r="AZ76" s="40"/>
      <c r="BA76" s="40"/>
      <c r="BB76" s="40">
        <f t="shared" si="188"/>
        <v>124028</v>
      </c>
    </row>
    <row r="77" spans="1:59" s="42" customFormat="1" ht="15" hidden="1" customHeight="1" x14ac:dyDescent="0.25">
      <c r="A77" s="133"/>
      <c r="B77" s="45"/>
      <c r="C77" s="39">
        <v>903</v>
      </c>
      <c r="D77" s="40">
        <v>36991</v>
      </c>
      <c r="E77" s="11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>
        <f t="shared" si="186"/>
        <v>36991</v>
      </c>
      <c r="W77" s="40">
        <v>38017</v>
      </c>
      <c r="X77" s="11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>
        <f t="shared" si="187"/>
        <v>38017</v>
      </c>
      <c r="AM77" s="40">
        <v>39083</v>
      </c>
      <c r="AN77" s="110"/>
      <c r="AO77" s="40"/>
      <c r="AP77" s="40"/>
      <c r="AQ77" s="40"/>
      <c r="AR77" s="40"/>
      <c r="AS77" s="40"/>
      <c r="AT77" s="40"/>
      <c r="AU77" s="40"/>
      <c r="AV77" s="40"/>
      <c r="AW77" s="40"/>
      <c r="AX77" s="40"/>
      <c r="AY77" s="40"/>
      <c r="AZ77" s="40"/>
      <c r="BA77" s="40"/>
      <c r="BB77" s="40">
        <f t="shared" si="188"/>
        <v>39083</v>
      </c>
    </row>
    <row r="78" spans="1:59" s="42" customFormat="1" ht="15" hidden="1" customHeight="1" x14ac:dyDescent="0.25">
      <c r="A78" s="133"/>
      <c r="B78" s="45"/>
      <c r="C78" s="39">
        <v>910</v>
      </c>
      <c r="D78" s="40">
        <v>1105</v>
      </c>
      <c r="E78" s="110"/>
      <c r="F78" s="40"/>
      <c r="G78" s="40"/>
      <c r="H78" s="40"/>
      <c r="I78" s="40"/>
      <c r="J78" s="40"/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>
        <f t="shared" si="186"/>
        <v>1105</v>
      </c>
      <c r="W78" s="40">
        <v>1105</v>
      </c>
      <c r="X78" s="110"/>
      <c r="Y78" s="40"/>
      <c r="Z78" s="40"/>
      <c r="AA78" s="40"/>
      <c r="AB78" s="40"/>
      <c r="AC78" s="40"/>
      <c r="AD78" s="40"/>
      <c r="AE78" s="40"/>
      <c r="AF78" s="40"/>
      <c r="AG78" s="40"/>
      <c r="AH78" s="40"/>
      <c r="AI78" s="40"/>
      <c r="AJ78" s="40"/>
      <c r="AK78" s="40"/>
      <c r="AL78" s="40">
        <f t="shared" si="187"/>
        <v>1105</v>
      </c>
      <c r="AM78" s="40">
        <v>1105</v>
      </c>
      <c r="AN78" s="110"/>
      <c r="AO78" s="40"/>
      <c r="AP78" s="40"/>
      <c r="AQ78" s="40"/>
      <c r="AR78" s="40"/>
      <c r="AS78" s="40"/>
      <c r="AT78" s="40"/>
      <c r="AU78" s="40"/>
      <c r="AV78" s="40"/>
      <c r="AW78" s="40"/>
      <c r="AX78" s="40"/>
      <c r="AY78" s="40"/>
      <c r="AZ78" s="40"/>
      <c r="BA78" s="40"/>
      <c r="BB78" s="40">
        <f t="shared" si="188"/>
        <v>1105</v>
      </c>
    </row>
    <row r="79" spans="1:59" s="42" customFormat="1" ht="15" hidden="1" customHeight="1" x14ac:dyDescent="0.25">
      <c r="A79" s="133"/>
      <c r="B79" s="45"/>
      <c r="C79" s="39">
        <v>921</v>
      </c>
      <c r="D79" s="40">
        <v>69043</v>
      </c>
      <c r="E79" s="110"/>
      <c r="F79" s="40"/>
      <c r="G79" s="40"/>
      <c r="H79" s="40"/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>
        <f t="shared" si="186"/>
        <v>69043</v>
      </c>
      <c r="W79" s="40">
        <v>58264</v>
      </c>
      <c r="X79" s="110"/>
      <c r="Y79" s="40"/>
      <c r="Z79" s="40"/>
      <c r="AA79" s="40"/>
      <c r="AB79" s="40"/>
      <c r="AC79" s="40"/>
      <c r="AD79" s="40"/>
      <c r="AE79" s="40"/>
      <c r="AF79" s="40"/>
      <c r="AG79" s="40"/>
      <c r="AH79" s="40"/>
      <c r="AI79" s="40"/>
      <c r="AJ79" s="40"/>
      <c r="AK79" s="40"/>
      <c r="AL79" s="40">
        <f t="shared" si="187"/>
        <v>58264</v>
      </c>
      <c r="AM79" s="40">
        <v>58264</v>
      </c>
      <c r="AN79" s="110"/>
      <c r="AO79" s="40"/>
      <c r="AP79" s="40"/>
      <c r="AQ79" s="40"/>
      <c r="AR79" s="40"/>
      <c r="AS79" s="40"/>
      <c r="AT79" s="40"/>
      <c r="AU79" s="40"/>
      <c r="AV79" s="40"/>
      <c r="AW79" s="40"/>
      <c r="AX79" s="40"/>
      <c r="AY79" s="40"/>
      <c r="AZ79" s="40"/>
      <c r="BA79" s="40"/>
      <c r="BB79" s="40">
        <f t="shared" si="188"/>
        <v>58264</v>
      </c>
    </row>
    <row r="80" spans="1:59" s="42" customFormat="1" ht="15" hidden="1" customHeight="1" x14ac:dyDescent="0.25">
      <c r="A80" s="134"/>
      <c r="B80" s="45"/>
      <c r="C80" s="39">
        <v>923</v>
      </c>
      <c r="D80" s="40">
        <v>281037</v>
      </c>
      <c r="E80" s="110"/>
      <c r="F80" s="40"/>
      <c r="G80" s="40"/>
      <c r="H80" s="40"/>
      <c r="I80" s="40"/>
      <c r="J80" s="40"/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>
        <f t="shared" si="186"/>
        <v>281037</v>
      </c>
      <c r="W80" s="40">
        <v>270334</v>
      </c>
      <c r="X80" s="110"/>
      <c r="Y80" s="40"/>
      <c r="Z80" s="40"/>
      <c r="AA80" s="40"/>
      <c r="AB80" s="40"/>
      <c r="AC80" s="40"/>
      <c r="AD80" s="40"/>
      <c r="AE80" s="40"/>
      <c r="AF80" s="40"/>
      <c r="AG80" s="40"/>
      <c r="AH80" s="40"/>
      <c r="AI80" s="40"/>
      <c r="AJ80" s="40"/>
      <c r="AK80" s="40"/>
      <c r="AL80" s="40">
        <f t="shared" si="187"/>
        <v>270334</v>
      </c>
      <c r="AM80" s="40">
        <v>270334</v>
      </c>
      <c r="AN80" s="110"/>
      <c r="AO80" s="40"/>
      <c r="AP80" s="40"/>
      <c r="AQ80" s="40"/>
      <c r="AR80" s="40"/>
      <c r="AS80" s="40"/>
      <c r="AT80" s="40"/>
      <c r="AU80" s="40"/>
      <c r="AV80" s="40"/>
      <c r="AW80" s="40"/>
      <c r="AX80" s="40"/>
      <c r="AY80" s="40"/>
      <c r="AZ80" s="40"/>
      <c r="BA80" s="40"/>
      <c r="BB80" s="40">
        <f t="shared" si="188"/>
        <v>270334</v>
      </c>
    </row>
    <row r="81" spans="1:54" s="19" customFormat="1" ht="30.75" customHeight="1" x14ac:dyDescent="0.25">
      <c r="A81" s="84" t="s">
        <v>74</v>
      </c>
      <c r="B81" s="86"/>
      <c r="C81" s="88" t="s">
        <v>89</v>
      </c>
      <c r="D81" s="85">
        <f>SUM(D82:D84)</f>
        <v>1280</v>
      </c>
      <c r="E81" s="111">
        <f t="shared" ref="E81:BB81" si="189">SUM(E82:E84)</f>
        <v>0</v>
      </c>
      <c r="F81" s="85">
        <f t="shared" si="189"/>
        <v>0</v>
      </c>
      <c r="G81" s="85">
        <f t="shared" si="189"/>
        <v>0</v>
      </c>
      <c r="H81" s="85">
        <f t="shared" si="189"/>
        <v>0</v>
      </c>
      <c r="I81" s="85">
        <f t="shared" si="189"/>
        <v>0</v>
      </c>
      <c r="J81" s="85">
        <f t="shared" si="189"/>
        <v>0</v>
      </c>
      <c r="K81" s="85">
        <f t="shared" si="189"/>
        <v>0</v>
      </c>
      <c r="L81" s="85">
        <f t="shared" si="189"/>
        <v>0</v>
      </c>
      <c r="M81" s="85">
        <f t="shared" si="189"/>
        <v>0</v>
      </c>
      <c r="N81" s="85">
        <f t="shared" si="189"/>
        <v>0</v>
      </c>
      <c r="O81" s="85">
        <f t="shared" si="189"/>
        <v>0</v>
      </c>
      <c r="P81" s="85">
        <f t="shared" si="189"/>
        <v>0</v>
      </c>
      <c r="Q81" s="85">
        <f t="shared" si="189"/>
        <v>0</v>
      </c>
      <c r="R81" s="85">
        <f t="shared" si="189"/>
        <v>0</v>
      </c>
      <c r="S81" s="85">
        <f t="shared" si="189"/>
        <v>0</v>
      </c>
      <c r="T81" s="85">
        <f t="shared" si="189"/>
        <v>0</v>
      </c>
      <c r="U81" s="85">
        <f t="shared" si="189"/>
        <v>0</v>
      </c>
      <c r="V81" s="85">
        <f>SUM(V82:V84)</f>
        <v>1280</v>
      </c>
      <c r="W81" s="85">
        <f t="shared" si="189"/>
        <v>1280</v>
      </c>
      <c r="X81" s="111">
        <f t="shared" si="189"/>
        <v>0</v>
      </c>
      <c r="Y81" s="85">
        <f t="shared" si="189"/>
        <v>0</v>
      </c>
      <c r="Z81" s="85">
        <f t="shared" si="189"/>
        <v>0</v>
      </c>
      <c r="AA81" s="85">
        <f t="shared" si="189"/>
        <v>0</v>
      </c>
      <c r="AB81" s="85">
        <f t="shared" si="189"/>
        <v>0</v>
      </c>
      <c r="AC81" s="85">
        <f t="shared" si="189"/>
        <v>0</v>
      </c>
      <c r="AD81" s="85">
        <f t="shared" si="189"/>
        <v>0</v>
      </c>
      <c r="AE81" s="85">
        <f t="shared" si="189"/>
        <v>0</v>
      </c>
      <c r="AF81" s="85">
        <f t="shared" si="189"/>
        <v>0</v>
      </c>
      <c r="AG81" s="85">
        <f t="shared" si="189"/>
        <v>0</v>
      </c>
      <c r="AH81" s="85">
        <f t="shared" si="189"/>
        <v>0</v>
      </c>
      <c r="AI81" s="85">
        <f t="shared" si="189"/>
        <v>0</v>
      </c>
      <c r="AJ81" s="85">
        <f t="shared" si="189"/>
        <v>0</v>
      </c>
      <c r="AK81" s="85">
        <f t="shared" si="189"/>
        <v>0</v>
      </c>
      <c r="AL81" s="85">
        <f t="shared" si="189"/>
        <v>1280</v>
      </c>
      <c r="AM81" s="85">
        <f t="shared" si="189"/>
        <v>1280</v>
      </c>
      <c r="AN81" s="111">
        <f t="shared" si="189"/>
        <v>0</v>
      </c>
      <c r="AO81" s="85">
        <f t="shared" si="189"/>
        <v>0</v>
      </c>
      <c r="AP81" s="85">
        <f t="shared" si="189"/>
        <v>0</v>
      </c>
      <c r="AQ81" s="85">
        <f t="shared" si="189"/>
        <v>0</v>
      </c>
      <c r="AR81" s="85">
        <f t="shared" si="189"/>
        <v>0</v>
      </c>
      <c r="AS81" s="85">
        <f t="shared" si="189"/>
        <v>0</v>
      </c>
      <c r="AT81" s="85">
        <f t="shared" si="189"/>
        <v>0</v>
      </c>
      <c r="AU81" s="85">
        <f t="shared" si="189"/>
        <v>0</v>
      </c>
      <c r="AV81" s="85">
        <f t="shared" si="189"/>
        <v>0</v>
      </c>
      <c r="AW81" s="85">
        <f t="shared" si="189"/>
        <v>0</v>
      </c>
      <c r="AX81" s="85">
        <f t="shared" si="189"/>
        <v>0</v>
      </c>
      <c r="AY81" s="85">
        <f t="shared" si="189"/>
        <v>0</v>
      </c>
      <c r="AZ81" s="85">
        <f t="shared" si="189"/>
        <v>0</v>
      </c>
      <c r="BA81" s="85">
        <f t="shared" si="189"/>
        <v>0</v>
      </c>
      <c r="BB81" s="85">
        <f t="shared" si="189"/>
        <v>1280</v>
      </c>
    </row>
    <row r="82" spans="1:54" s="42" customFormat="1" ht="15" hidden="1" customHeight="1" x14ac:dyDescent="0.25">
      <c r="A82" s="83"/>
      <c r="B82" s="45"/>
      <c r="C82" s="39">
        <v>900</v>
      </c>
      <c r="D82" s="40"/>
      <c r="E82" s="11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>
        <f t="shared" ref="V82:V84" si="190">SUM(D82:U82)</f>
        <v>0</v>
      </c>
      <c r="W82" s="40"/>
      <c r="X82" s="11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>
        <f t="shared" ref="AL82:AL84" si="191">W82+X82+Y82</f>
        <v>0</v>
      </c>
      <c r="AM82" s="40"/>
      <c r="AN82" s="110"/>
      <c r="AO82" s="40"/>
      <c r="AP82" s="40"/>
      <c r="AQ82" s="40"/>
      <c r="AR82" s="40"/>
      <c r="AS82" s="40"/>
      <c r="AT82" s="40"/>
      <c r="AU82" s="40"/>
      <c r="AV82" s="40"/>
      <c r="AW82" s="40"/>
      <c r="AX82" s="40"/>
      <c r="AY82" s="40"/>
      <c r="AZ82" s="40"/>
      <c r="BA82" s="40"/>
      <c r="BB82" s="40">
        <f t="shared" ref="BB82:BB84" si="192">AM82+AN82+AO82</f>
        <v>0</v>
      </c>
    </row>
    <row r="83" spans="1:54" s="42" customFormat="1" ht="15" hidden="1" customHeight="1" x14ac:dyDescent="0.25">
      <c r="A83" s="83"/>
      <c r="B83" s="45"/>
      <c r="C83" s="39">
        <v>901</v>
      </c>
      <c r="D83" s="40">
        <v>208</v>
      </c>
      <c r="E83" s="11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>
        <f t="shared" si="190"/>
        <v>208</v>
      </c>
      <c r="W83" s="40">
        <v>208</v>
      </c>
      <c r="X83" s="11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>
        <f t="shared" si="191"/>
        <v>208</v>
      </c>
      <c r="AM83" s="40">
        <v>208</v>
      </c>
      <c r="AN83" s="110"/>
      <c r="AO83" s="40"/>
      <c r="AP83" s="40"/>
      <c r="AQ83" s="40"/>
      <c r="AR83" s="40"/>
      <c r="AS83" s="40"/>
      <c r="AT83" s="40"/>
      <c r="AU83" s="40"/>
      <c r="AV83" s="40"/>
      <c r="AW83" s="40"/>
      <c r="AX83" s="40"/>
      <c r="AY83" s="40"/>
      <c r="AZ83" s="40"/>
      <c r="BA83" s="40"/>
      <c r="BB83" s="40">
        <f t="shared" si="192"/>
        <v>208</v>
      </c>
    </row>
    <row r="84" spans="1:54" s="42" customFormat="1" ht="15" hidden="1" customHeight="1" x14ac:dyDescent="0.25">
      <c r="A84" s="83"/>
      <c r="B84" s="45"/>
      <c r="C84" s="39">
        <v>923</v>
      </c>
      <c r="D84" s="40">
        <v>1072</v>
      </c>
      <c r="E84" s="110"/>
      <c r="F84" s="40"/>
      <c r="G84" s="40"/>
      <c r="H84" s="40"/>
      <c r="I84" s="40"/>
      <c r="J84" s="40"/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>
        <f t="shared" si="190"/>
        <v>1072</v>
      </c>
      <c r="W84" s="40">
        <v>1072</v>
      </c>
      <c r="X84" s="110"/>
      <c r="Y84" s="40"/>
      <c r="Z84" s="40"/>
      <c r="AA84" s="40"/>
      <c r="AB84" s="40"/>
      <c r="AC84" s="40"/>
      <c r="AD84" s="40"/>
      <c r="AE84" s="40"/>
      <c r="AF84" s="40"/>
      <c r="AG84" s="40"/>
      <c r="AH84" s="40"/>
      <c r="AI84" s="40"/>
      <c r="AJ84" s="40"/>
      <c r="AK84" s="40"/>
      <c r="AL84" s="40">
        <f t="shared" si="191"/>
        <v>1072</v>
      </c>
      <c r="AM84" s="40">
        <v>1072</v>
      </c>
      <c r="AN84" s="110"/>
      <c r="AO84" s="40"/>
      <c r="AP84" s="40"/>
      <c r="AQ84" s="40"/>
      <c r="AR84" s="40"/>
      <c r="AS84" s="40"/>
      <c r="AT84" s="40"/>
      <c r="AU84" s="40"/>
      <c r="AV84" s="40"/>
      <c r="AW84" s="40"/>
      <c r="AX84" s="40"/>
      <c r="AY84" s="40"/>
      <c r="AZ84" s="40"/>
      <c r="BA84" s="40"/>
      <c r="BB84" s="40">
        <f t="shared" si="192"/>
        <v>1072</v>
      </c>
    </row>
    <row r="85" spans="1:54" s="19" customFormat="1" ht="31.5" customHeight="1" x14ac:dyDescent="0.25">
      <c r="A85" s="71" t="s">
        <v>24</v>
      </c>
      <c r="B85" s="31" t="s">
        <v>48</v>
      </c>
      <c r="C85" s="87" t="s">
        <v>98</v>
      </c>
      <c r="D85" s="13">
        <v>46770</v>
      </c>
      <c r="E85" s="10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>
        <f>SUM(D85:U85)</f>
        <v>46770</v>
      </c>
      <c r="W85" s="13">
        <v>38628</v>
      </c>
      <c r="X85" s="103"/>
      <c r="Y85" s="13"/>
      <c r="Z85" s="13">
        <f>2355-4710+2521-166</f>
        <v>0</v>
      </c>
      <c r="AA85" s="13"/>
      <c r="AB85" s="13"/>
      <c r="AC85" s="13"/>
      <c r="AD85" s="13"/>
      <c r="AE85" s="13"/>
      <c r="AF85" s="13"/>
      <c r="AG85" s="13"/>
      <c r="AH85" s="13"/>
      <c r="AI85" s="13"/>
      <c r="AJ85" s="13"/>
      <c r="AK85" s="13"/>
      <c r="AL85" s="13">
        <f t="shared" ref="AL85:AL90" si="193">SUM(W85:AK85)</f>
        <v>38628</v>
      </c>
      <c r="AM85" s="13">
        <v>38640</v>
      </c>
      <c r="AN85" s="103"/>
      <c r="AO85" s="13"/>
      <c r="AP85" s="13"/>
      <c r="AQ85" s="13"/>
      <c r="AR85" s="13"/>
      <c r="AS85" s="13"/>
      <c r="AT85" s="13"/>
      <c r="AU85" s="13"/>
      <c r="AV85" s="13"/>
      <c r="AW85" s="13"/>
      <c r="AX85" s="13"/>
      <c r="AY85" s="13"/>
      <c r="AZ85" s="13"/>
      <c r="BA85" s="13"/>
      <c r="BB85" s="13">
        <f>SUM(AM85:BA85)</f>
        <v>38640</v>
      </c>
    </row>
    <row r="86" spans="1:54" s="19" customFormat="1" ht="31.5" customHeight="1" x14ac:dyDescent="0.25">
      <c r="A86" s="71" t="s">
        <v>25</v>
      </c>
      <c r="B86" s="31" t="s">
        <v>49</v>
      </c>
      <c r="C86" s="32" t="s">
        <v>79</v>
      </c>
      <c r="D86" s="13">
        <f>SUM(D87:D88)</f>
        <v>142470</v>
      </c>
      <c r="E86" s="103">
        <f t="shared" ref="E86:BB86" si="194">SUM(E87:E88)</f>
        <v>0</v>
      </c>
      <c r="F86" s="13">
        <f t="shared" si="194"/>
        <v>0</v>
      </c>
      <c r="G86" s="13">
        <f t="shared" si="194"/>
        <v>0</v>
      </c>
      <c r="H86" s="13">
        <f t="shared" si="194"/>
        <v>0</v>
      </c>
      <c r="I86" s="13">
        <f t="shared" si="194"/>
        <v>0</v>
      </c>
      <c r="J86" s="13">
        <f t="shared" si="194"/>
        <v>0</v>
      </c>
      <c r="K86" s="13">
        <f t="shared" si="194"/>
        <v>0</v>
      </c>
      <c r="L86" s="13">
        <f t="shared" si="194"/>
        <v>0</v>
      </c>
      <c r="M86" s="13">
        <f t="shared" si="194"/>
        <v>0</v>
      </c>
      <c r="N86" s="13">
        <f t="shared" si="194"/>
        <v>0</v>
      </c>
      <c r="O86" s="13">
        <f t="shared" si="194"/>
        <v>0</v>
      </c>
      <c r="P86" s="13">
        <f t="shared" si="194"/>
        <v>0</v>
      </c>
      <c r="Q86" s="13">
        <f t="shared" si="194"/>
        <v>0</v>
      </c>
      <c r="R86" s="13">
        <f t="shared" si="194"/>
        <v>0</v>
      </c>
      <c r="S86" s="13">
        <f t="shared" si="194"/>
        <v>0</v>
      </c>
      <c r="T86" s="13">
        <f t="shared" si="194"/>
        <v>0</v>
      </c>
      <c r="U86" s="13">
        <f t="shared" si="194"/>
        <v>0</v>
      </c>
      <c r="V86" s="13">
        <f t="shared" si="194"/>
        <v>142470</v>
      </c>
      <c r="W86" s="13">
        <f t="shared" si="194"/>
        <v>73027</v>
      </c>
      <c r="X86" s="103">
        <f t="shared" si="194"/>
        <v>0</v>
      </c>
      <c r="Y86" s="13">
        <f t="shared" si="194"/>
        <v>0</v>
      </c>
      <c r="Z86" s="13">
        <f t="shared" si="194"/>
        <v>0</v>
      </c>
      <c r="AA86" s="13">
        <f t="shared" si="194"/>
        <v>0</v>
      </c>
      <c r="AB86" s="13">
        <f t="shared" si="194"/>
        <v>0</v>
      </c>
      <c r="AC86" s="13">
        <f t="shared" si="194"/>
        <v>0</v>
      </c>
      <c r="AD86" s="13">
        <f t="shared" si="194"/>
        <v>0</v>
      </c>
      <c r="AE86" s="13">
        <f t="shared" si="194"/>
        <v>0</v>
      </c>
      <c r="AF86" s="13">
        <f t="shared" si="194"/>
        <v>0</v>
      </c>
      <c r="AG86" s="13">
        <f t="shared" si="194"/>
        <v>0</v>
      </c>
      <c r="AH86" s="13">
        <f t="shared" si="194"/>
        <v>0</v>
      </c>
      <c r="AI86" s="13">
        <f t="shared" si="194"/>
        <v>0</v>
      </c>
      <c r="AJ86" s="13">
        <f t="shared" si="194"/>
        <v>0</v>
      </c>
      <c r="AK86" s="13">
        <f t="shared" si="194"/>
        <v>0</v>
      </c>
      <c r="AL86" s="13">
        <f t="shared" si="194"/>
        <v>73027</v>
      </c>
      <c r="AM86" s="13">
        <f t="shared" si="194"/>
        <v>73027</v>
      </c>
      <c r="AN86" s="103">
        <f t="shared" si="194"/>
        <v>0</v>
      </c>
      <c r="AO86" s="13">
        <f t="shared" si="194"/>
        <v>0</v>
      </c>
      <c r="AP86" s="13">
        <f t="shared" si="194"/>
        <v>0</v>
      </c>
      <c r="AQ86" s="13">
        <f t="shared" si="194"/>
        <v>0</v>
      </c>
      <c r="AR86" s="13">
        <f t="shared" si="194"/>
        <v>0</v>
      </c>
      <c r="AS86" s="13">
        <f t="shared" si="194"/>
        <v>0</v>
      </c>
      <c r="AT86" s="13">
        <f t="shared" si="194"/>
        <v>0</v>
      </c>
      <c r="AU86" s="13">
        <f t="shared" si="194"/>
        <v>0</v>
      </c>
      <c r="AV86" s="13">
        <f t="shared" si="194"/>
        <v>0</v>
      </c>
      <c r="AW86" s="13">
        <f t="shared" si="194"/>
        <v>0</v>
      </c>
      <c r="AX86" s="13">
        <f t="shared" si="194"/>
        <v>0</v>
      </c>
      <c r="AY86" s="13">
        <f t="shared" si="194"/>
        <v>0</v>
      </c>
      <c r="AZ86" s="13">
        <f t="shared" si="194"/>
        <v>0</v>
      </c>
      <c r="BA86" s="13">
        <f t="shared" si="194"/>
        <v>0</v>
      </c>
      <c r="BB86" s="13">
        <f t="shared" si="194"/>
        <v>73027</v>
      </c>
    </row>
    <row r="87" spans="1:54" s="51" customFormat="1" ht="15.75" hidden="1" x14ac:dyDescent="0.25">
      <c r="A87" s="73"/>
      <c r="B87" s="50"/>
      <c r="C87" s="46">
        <v>914</v>
      </c>
      <c r="D87" s="43">
        <v>40597</v>
      </c>
      <c r="E87" s="112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0">
        <f t="shared" ref="V87" si="195">SUM(D87:U87)</f>
        <v>40597</v>
      </c>
      <c r="W87" s="43"/>
      <c r="X87" s="112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0">
        <f t="shared" ref="AL87:AL88" si="196">SUM(W87:AK87)</f>
        <v>0</v>
      </c>
      <c r="AM87" s="43"/>
      <c r="AN87" s="112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0">
        <f t="shared" ref="BB87:BB88" si="197">SUM(AM87:BA87)</f>
        <v>0</v>
      </c>
    </row>
    <row r="88" spans="1:54" s="51" customFormat="1" ht="15.75" hidden="1" x14ac:dyDescent="0.25">
      <c r="A88" s="73"/>
      <c r="B88" s="50"/>
      <c r="C88" s="46">
        <v>920</v>
      </c>
      <c r="D88" s="43">
        <v>101873</v>
      </c>
      <c r="E88" s="112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0">
        <f t="shared" ref="V88" si="198">SUM(D88:U88)</f>
        <v>101873</v>
      </c>
      <c r="W88" s="43">
        <v>73027</v>
      </c>
      <c r="X88" s="112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0">
        <f t="shared" si="196"/>
        <v>73027</v>
      </c>
      <c r="AM88" s="40">
        <v>73027</v>
      </c>
      <c r="AN88" s="110"/>
      <c r="AO88" s="40"/>
      <c r="AP88" s="40"/>
      <c r="AQ88" s="40"/>
      <c r="AR88" s="40"/>
      <c r="AS88" s="40"/>
      <c r="AT88" s="40"/>
      <c r="AU88" s="40"/>
      <c r="AV88" s="40"/>
      <c r="AW88" s="40"/>
      <c r="AX88" s="40"/>
      <c r="AY88" s="40"/>
      <c r="AZ88" s="40"/>
      <c r="BA88" s="40"/>
      <c r="BB88" s="40">
        <f t="shared" si="197"/>
        <v>73027</v>
      </c>
    </row>
    <row r="89" spans="1:54" s="19" customFormat="1" ht="31.5" hidden="1" x14ac:dyDescent="0.25">
      <c r="A89" s="71" t="s">
        <v>26</v>
      </c>
      <c r="B89" s="101" t="s">
        <v>51</v>
      </c>
      <c r="C89" s="102" t="s">
        <v>67</v>
      </c>
      <c r="D89" s="103"/>
      <c r="E89" s="103"/>
      <c r="F89" s="103"/>
      <c r="G89" s="103"/>
      <c r="H89" s="103"/>
      <c r="I89" s="103"/>
      <c r="J89" s="103"/>
      <c r="K89" s="103"/>
      <c r="L89" s="103"/>
      <c r="M89" s="103"/>
      <c r="N89" s="103"/>
      <c r="O89" s="103"/>
      <c r="P89" s="103"/>
      <c r="Q89" s="103"/>
      <c r="R89" s="103"/>
      <c r="S89" s="103"/>
      <c r="T89" s="103"/>
      <c r="U89" s="103"/>
      <c r="V89" s="103">
        <f>SUM(D89:U89)</f>
        <v>0</v>
      </c>
      <c r="W89" s="103"/>
      <c r="X89" s="103"/>
      <c r="Y89" s="103"/>
      <c r="Z89" s="103"/>
      <c r="AA89" s="103"/>
      <c r="AB89" s="103"/>
      <c r="AC89" s="103"/>
      <c r="AD89" s="103"/>
      <c r="AE89" s="103"/>
      <c r="AF89" s="103"/>
      <c r="AG89" s="103"/>
      <c r="AH89" s="103"/>
      <c r="AI89" s="103"/>
      <c r="AJ89" s="103"/>
      <c r="AK89" s="103"/>
      <c r="AL89" s="103">
        <f t="shared" si="193"/>
        <v>0</v>
      </c>
      <c r="AM89" s="103"/>
      <c r="AN89" s="103"/>
      <c r="AO89" s="103"/>
      <c r="AP89" s="103"/>
      <c r="AQ89" s="103"/>
      <c r="AR89" s="103"/>
      <c r="AS89" s="103"/>
      <c r="AT89" s="103"/>
      <c r="AU89" s="103"/>
      <c r="AV89" s="103"/>
      <c r="AW89" s="103"/>
      <c r="AX89" s="103"/>
      <c r="AY89" s="103"/>
      <c r="AZ89" s="103"/>
      <c r="BA89" s="103"/>
      <c r="BB89" s="103">
        <f t="shared" ref="BB89:BB90" si="199">SUM(AM89:BA89)</f>
        <v>0</v>
      </c>
    </row>
    <row r="90" spans="1:54" s="19" customFormat="1" ht="31.5" x14ac:dyDescent="0.25">
      <c r="A90" s="96" t="s">
        <v>55</v>
      </c>
      <c r="B90" s="31" t="s">
        <v>50</v>
      </c>
      <c r="C90" s="32" t="s">
        <v>92</v>
      </c>
      <c r="D90" s="13">
        <v>1240</v>
      </c>
      <c r="E90" s="103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>
        <f>SUM(D90:U90)</f>
        <v>1240</v>
      </c>
      <c r="W90" s="13">
        <v>700</v>
      </c>
      <c r="X90" s="103"/>
      <c r="Y90" s="13"/>
      <c r="Z90" s="13"/>
      <c r="AA90" s="13"/>
      <c r="AB90" s="13"/>
      <c r="AC90" s="13"/>
      <c r="AD90" s="13"/>
      <c r="AE90" s="13"/>
      <c r="AF90" s="13"/>
      <c r="AG90" s="13"/>
      <c r="AH90" s="13"/>
      <c r="AI90" s="13"/>
      <c r="AJ90" s="13"/>
      <c r="AK90" s="13"/>
      <c r="AL90" s="13">
        <f t="shared" si="193"/>
        <v>700</v>
      </c>
      <c r="AM90" s="13">
        <v>700</v>
      </c>
      <c r="AN90" s="103"/>
      <c r="AO90" s="13"/>
      <c r="AP90" s="13"/>
      <c r="AQ90" s="13"/>
      <c r="AR90" s="13"/>
      <c r="AS90" s="13"/>
      <c r="AT90" s="13"/>
      <c r="AU90" s="13"/>
      <c r="AV90" s="13"/>
      <c r="AW90" s="13"/>
      <c r="AX90" s="13"/>
      <c r="AY90" s="13"/>
      <c r="AZ90" s="13"/>
      <c r="BA90" s="13"/>
      <c r="BB90" s="13">
        <f t="shared" si="199"/>
        <v>700</v>
      </c>
    </row>
    <row r="91" spans="1:54" s="19" customFormat="1" ht="45" customHeight="1" x14ac:dyDescent="0.25">
      <c r="A91" s="71" t="s">
        <v>27</v>
      </c>
      <c r="B91" s="31" t="s">
        <v>51</v>
      </c>
      <c r="C91" s="90" t="s">
        <v>65</v>
      </c>
      <c r="D91" s="33">
        <f>SUM(D92:D95)</f>
        <v>33264</v>
      </c>
      <c r="E91" s="109">
        <f t="shared" ref="E91:BB91" si="200">SUM(E92:E95)</f>
        <v>0</v>
      </c>
      <c r="F91" s="33">
        <f t="shared" si="200"/>
        <v>0</v>
      </c>
      <c r="G91" s="33">
        <f t="shared" si="200"/>
        <v>0</v>
      </c>
      <c r="H91" s="33">
        <f t="shared" si="200"/>
        <v>0</v>
      </c>
      <c r="I91" s="33">
        <f t="shared" si="200"/>
        <v>0</v>
      </c>
      <c r="J91" s="33">
        <f t="shared" si="200"/>
        <v>0</v>
      </c>
      <c r="K91" s="33">
        <f t="shared" si="200"/>
        <v>0</v>
      </c>
      <c r="L91" s="33">
        <f t="shared" si="200"/>
        <v>0</v>
      </c>
      <c r="M91" s="33">
        <f t="shared" ref="M91:T91" si="201">SUM(M92:M95)</f>
        <v>0</v>
      </c>
      <c r="N91" s="33">
        <f t="shared" si="201"/>
        <v>0</v>
      </c>
      <c r="O91" s="33">
        <f t="shared" ref="O91:P91" si="202">SUM(O92:O95)</f>
        <v>0</v>
      </c>
      <c r="P91" s="33">
        <f t="shared" si="202"/>
        <v>0</v>
      </c>
      <c r="Q91" s="33">
        <f t="shared" si="201"/>
        <v>0</v>
      </c>
      <c r="R91" s="33">
        <f t="shared" si="201"/>
        <v>0</v>
      </c>
      <c r="S91" s="33">
        <f t="shared" si="201"/>
        <v>0</v>
      </c>
      <c r="T91" s="33">
        <f t="shared" si="201"/>
        <v>0</v>
      </c>
      <c r="U91" s="33">
        <f t="shared" si="200"/>
        <v>0</v>
      </c>
      <c r="V91" s="33">
        <f t="shared" si="200"/>
        <v>33264</v>
      </c>
      <c r="W91" s="33">
        <f t="shared" si="200"/>
        <v>30912</v>
      </c>
      <c r="X91" s="109">
        <f t="shared" si="200"/>
        <v>0</v>
      </c>
      <c r="Y91" s="33">
        <f t="shared" si="200"/>
        <v>0</v>
      </c>
      <c r="Z91" s="33">
        <f t="shared" si="200"/>
        <v>0</v>
      </c>
      <c r="AA91" s="33">
        <f t="shared" si="200"/>
        <v>0</v>
      </c>
      <c r="AB91" s="33">
        <f t="shared" si="200"/>
        <v>0</v>
      </c>
      <c r="AC91" s="33">
        <f t="shared" si="200"/>
        <v>0</v>
      </c>
      <c r="AD91" s="33">
        <f t="shared" ref="AD91:AI91" si="203">SUM(AD92:AD95)</f>
        <v>0</v>
      </c>
      <c r="AE91" s="33">
        <f t="shared" ref="AE91" si="204">SUM(AE92:AE95)</f>
        <v>0</v>
      </c>
      <c r="AF91" s="33">
        <f t="shared" si="203"/>
        <v>0</v>
      </c>
      <c r="AG91" s="33">
        <f t="shared" si="203"/>
        <v>0</v>
      </c>
      <c r="AH91" s="33">
        <f t="shared" si="203"/>
        <v>0</v>
      </c>
      <c r="AI91" s="33">
        <f t="shared" si="203"/>
        <v>0</v>
      </c>
      <c r="AJ91" s="33">
        <f t="shared" si="200"/>
        <v>0</v>
      </c>
      <c r="AK91" s="33">
        <f t="shared" si="200"/>
        <v>0</v>
      </c>
      <c r="AL91" s="33">
        <f t="shared" si="200"/>
        <v>30912</v>
      </c>
      <c r="AM91" s="33">
        <f t="shared" si="200"/>
        <v>30912</v>
      </c>
      <c r="AN91" s="109">
        <f t="shared" si="200"/>
        <v>0</v>
      </c>
      <c r="AO91" s="33">
        <f t="shared" si="200"/>
        <v>0</v>
      </c>
      <c r="AP91" s="33">
        <f t="shared" si="200"/>
        <v>0</v>
      </c>
      <c r="AQ91" s="33">
        <f t="shared" si="200"/>
        <v>0</v>
      </c>
      <c r="AR91" s="33">
        <f t="shared" si="200"/>
        <v>0</v>
      </c>
      <c r="AS91" s="33">
        <f t="shared" si="200"/>
        <v>0</v>
      </c>
      <c r="AT91" s="33">
        <f t="shared" ref="AT91:AY91" si="205">SUM(AT92:AT95)</f>
        <v>0</v>
      </c>
      <c r="AU91" s="33">
        <f t="shared" si="205"/>
        <v>0</v>
      </c>
      <c r="AV91" s="33">
        <f t="shared" si="205"/>
        <v>0</v>
      </c>
      <c r="AW91" s="33">
        <f t="shared" si="205"/>
        <v>0</v>
      </c>
      <c r="AX91" s="33">
        <f t="shared" si="205"/>
        <v>0</v>
      </c>
      <c r="AY91" s="33">
        <f t="shared" si="205"/>
        <v>0</v>
      </c>
      <c r="AZ91" s="33">
        <f t="shared" si="200"/>
        <v>0</v>
      </c>
      <c r="BA91" s="33">
        <f t="shared" si="200"/>
        <v>0</v>
      </c>
      <c r="BB91" s="33">
        <f t="shared" si="200"/>
        <v>30912</v>
      </c>
    </row>
    <row r="92" spans="1:54" s="51" customFormat="1" ht="15.75" hidden="1" x14ac:dyDescent="0.25">
      <c r="A92" s="73"/>
      <c r="B92" s="50"/>
      <c r="C92" s="46">
        <v>906</v>
      </c>
      <c r="D92" s="43">
        <v>2330</v>
      </c>
      <c r="E92" s="112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0">
        <f t="shared" ref="V92:V104" si="206">SUM(D92:U92)</f>
        <v>2330</v>
      </c>
      <c r="W92" s="43">
        <v>2330</v>
      </c>
      <c r="X92" s="112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0">
        <f t="shared" ref="AL92:AL99" si="207">SUM(W92:AK92)</f>
        <v>2330</v>
      </c>
      <c r="AM92" s="43">
        <v>2330</v>
      </c>
      <c r="AN92" s="112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0">
        <f t="shared" ref="BB92:BB95" si="208">SUM(AM92:BA92)</f>
        <v>2330</v>
      </c>
    </row>
    <row r="93" spans="1:54" s="51" customFormat="1" ht="15.75" hidden="1" x14ac:dyDescent="0.25">
      <c r="A93" s="73"/>
      <c r="B93" s="50"/>
      <c r="C93" s="46">
        <v>917</v>
      </c>
      <c r="D93" s="43"/>
      <c r="E93" s="112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0">
        <f t="shared" si="206"/>
        <v>0</v>
      </c>
      <c r="W93" s="43"/>
      <c r="X93" s="112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0">
        <f t="shared" si="207"/>
        <v>0</v>
      </c>
      <c r="AM93" s="43"/>
      <c r="AN93" s="112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0">
        <f t="shared" si="208"/>
        <v>0</v>
      </c>
    </row>
    <row r="94" spans="1:54" s="51" customFormat="1" ht="15.75" hidden="1" x14ac:dyDescent="0.25">
      <c r="A94" s="73"/>
      <c r="B94" s="50"/>
      <c r="C94" s="46">
        <v>920</v>
      </c>
      <c r="D94" s="43"/>
      <c r="E94" s="112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0">
        <f t="shared" ref="V94" si="209">SUM(D94:U94)</f>
        <v>0</v>
      </c>
      <c r="W94" s="43"/>
      <c r="X94" s="112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0">
        <f t="shared" si="207"/>
        <v>0</v>
      </c>
      <c r="AM94" s="43"/>
      <c r="AN94" s="112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0">
        <f t="shared" ref="BB94" si="210">SUM(AM94:BA94)</f>
        <v>0</v>
      </c>
    </row>
    <row r="95" spans="1:54" s="51" customFormat="1" ht="15.75" hidden="1" x14ac:dyDescent="0.25">
      <c r="A95" s="73"/>
      <c r="B95" s="50"/>
      <c r="C95" s="46">
        <v>924</v>
      </c>
      <c r="D95" s="43">
        <v>30934</v>
      </c>
      <c r="E95" s="112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0">
        <f t="shared" si="206"/>
        <v>30934</v>
      </c>
      <c r="W95" s="43">
        <v>28582</v>
      </c>
      <c r="X95" s="112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0">
        <f t="shared" si="207"/>
        <v>28582</v>
      </c>
      <c r="AM95" s="40">
        <v>28582</v>
      </c>
      <c r="AN95" s="110"/>
      <c r="AO95" s="40"/>
      <c r="AP95" s="40"/>
      <c r="AQ95" s="40"/>
      <c r="AR95" s="40"/>
      <c r="AS95" s="40"/>
      <c r="AT95" s="40"/>
      <c r="AU95" s="40"/>
      <c r="AV95" s="40"/>
      <c r="AW95" s="40"/>
      <c r="AX95" s="40"/>
      <c r="AY95" s="40"/>
      <c r="AZ95" s="40"/>
      <c r="BA95" s="40"/>
      <c r="BB95" s="40">
        <f t="shared" si="208"/>
        <v>28582</v>
      </c>
    </row>
    <row r="96" spans="1:54" s="19" customFormat="1" ht="33.75" customHeight="1" x14ac:dyDescent="0.25">
      <c r="A96" s="71" t="s">
        <v>28</v>
      </c>
      <c r="B96" s="31" t="s">
        <v>52</v>
      </c>
      <c r="C96" s="87" t="s">
        <v>93</v>
      </c>
      <c r="D96" s="33">
        <f>SUM(D97:D98)</f>
        <v>16140</v>
      </c>
      <c r="E96" s="109">
        <f t="shared" ref="E96:BB96" si="211">SUM(E97:E98)</f>
        <v>0</v>
      </c>
      <c r="F96" s="33">
        <f t="shared" si="211"/>
        <v>0</v>
      </c>
      <c r="G96" s="33">
        <f t="shared" si="211"/>
        <v>0</v>
      </c>
      <c r="H96" s="33">
        <f t="shared" si="211"/>
        <v>0</v>
      </c>
      <c r="I96" s="33">
        <f t="shared" si="211"/>
        <v>0</v>
      </c>
      <c r="J96" s="33">
        <f t="shared" si="211"/>
        <v>0</v>
      </c>
      <c r="K96" s="33">
        <f t="shared" si="211"/>
        <v>0</v>
      </c>
      <c r="L96" s="33">
        <f t="shared" si="211"/>
        <v>0</v>
      </c>
      <c r="M96" s="33">
        <f t="shared" si="211"/>
        <v>0</v>
      </c>
      <c r="N96" s="33">
        <f t="shared" si="211"/>
        <v>0</v>
      </c>
      <c r="O96" s="33">
        <f t="shared" si="211"/>
        <v>0</v>
      </c>
      <c r="P96" s="33">
        <f t="shared" si="211"/>
        <v>0</v>
      </c>
      <c r="Q96" s="33">
        <f t="shared" si="211"/>
        <v>0</v>
      </c>
      <c r="R96" s="33">
        <f t="shared" si="211"/>
        <v>0</v>
      </c>
      <c r="S96" s="33">
        <f t="shared" si="211"/>
        <v>0</v>
      </c>
      <c r="T96" s="33">
        <f t="shared" si="211"/>
        <v>0</v>
      </c>
      <c r="U96" s="33">
        <f t="shared" si="211"/>
        <v>0</v>
      </c>
      <c r="V96" s="33">
        <f t="shared" si="211"/>
        <v>16140</v>
      </c>
      <c r="W96" s="33">
        <f t="shared" si="211"/>
        <v>16140</v>
      </c>
      <c r="X96" s="109">
        <f t="shared" si="211"/>
        <v>0</v>
      </c>
      <c r="Y96" s="33">
        <f t="shared" si="211"/>
        <v>0</v>
      </c>
      <c r="Z96" s="33">
        <f t="shared" si="211"/>
        <v>0</v>
      </c>
      <c r="AA96" s="33">
        <f t="shared" si="211"/>
        <v>0</v>
      </c>
      <c r="AB96" s="33">
        <f t="shared" si="211"/>
        <v>0</v>
      </c>
      <c r="AC96" s="33">
        <f t="shared" si="211"/>
        <v>0</v>
      </c>
      <c r="AD96" s="33">
        <f t="shared" si="211"/>
        <v>0</v>
      </c>
      <c r="AE96" s="33">
        <f t="shared" si="211"/>
        <v>0</v>
      </c>
      <c r="AF96" s="33">
        <f t="shared" si="211"/>
        <v>0</v>
      </c>
      <c r="AG96" s="33">
        <f t="shared" si="211"/>
        <v>0</v>
      </c>
      <c r="AH96" s="33">
        <f t="shared" si="211"/>
        <v>0</v>
      </c>
      <c r="AI96" s="33">
        <f t="shared" si="211"/>
        <v>0</v>
      </c>
      <c r="AJ96" s="33">
        <f t="shared" si="211"/>
        <v>0</v>
      </c>
      <c r="AK96" s="33">
        <f t="shared" si="211"/>
        <v>0</v>
      </c>
      <c r="AL96" s="33">
        <f t="shared" si="211"/>
        <v>16140</v>
      </c>
      <c r="AM96" s="33">
        <f t="shared" si="211"/>
        <v>16140</v>
      </c>
      <c r="AN96" s="109">
        <f t="shared" si="211"/>
        <v>0</v>
      </c>
      <c r="AO96" s="33">
        <f t="shared" si="211"/>
        <v>0</v>
      </c>
      <c r="AP96" s="33">
        <f t="shared" si="211"/>
        <v>0</v>
      </c>
      <c r="AQ96" s="33">
        <f t="shared" si="211"/>
        <v>0</v>
      </c>
      <c r="AR96" s="33">
        <f t="shared" si="211"/>
        <v>0</v>
      </c>
      <c r="AS96" s="33">
        <f t="shared" si="211"/>
        <v>0</v>
      </c>
      <c r="AT96" s="33">
        <f t="shared" si="211"/>
        <v>0</v>
      </c>
      <c r="AU96" s="33">
        <f t="shared" si="211"/>
        <v>0</v>
      </c>
      <c r="AV96" s="33">
        <f t="shared" si="211"/>
        <v>0</v>
      </c>
      <c r="AW96" s="33">
        <f t="shared" si="211"/>
        <v>0</v>
      </c>
      <c r="AX96" s="33">
        <f t="shared" si="211"/>
        <v>0</v>
      </c>
      <c r="AY96" s="33">
        <f t="shared" si="211"/>
        <v>0</v>
      </c>
      <c r="AZ96" s="33">
        <f t="shared" si="211"/>
        <v>0</v>
      </c>
      <c r="BA96" s="33">
        <f t="shared" si="211"/>
        <v>0</v>
      </c>
      <c r="BB96" s="33">
        <f t="shared" si="211"/>
        <v>16140</v>
      </c>
    </row>
    <row r="97" spans="1:54" s="51" customFormat="1" ht="15.75" hidden="1" x14ac:dyDescent="0.25">
      <c r="A97" s="73"/>
      <c r="B97" s="50"/>
      <c r="C97" s="46">
        <v>903</v>
      </c>
      <c r="D97" s="43">
        <v>15540</v>
      </c>
      <c r="E97" s="112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0">
        <f t="shared" ref="V97:V98" si="212">SUM(D97:U97)</f>
        <v>15540</v>
      </c>
      <c r="W97" s="43">
        <v>15540</v>
      </c>
      <c r="X97" s="112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>
        <f>SUM(W97:AK97)</f>
        <v>15540</v>
      </c>
      <c r="AM97" s="43">
        <v>15540</v>
      </c>
      <c r="AN97" s="112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0">
        <f t="shared" ref="BB97:BB98" si="213">SUM(AM97:BA97)</f>
        <v>15540</v>
      </c>
    </row>
    <row r="98" spans="1:54" s="51" customFormat="1" ht="15.75" hidden="1" x14ac:dyDescent="0.25">
      <c r="A98" s="73"/>
      <c r="B98" s="50"/>
      <c r="C98" s="46">
        <v>920</v>
      </c>
      <c r="D98" s="43">
        <v>600</v>
      </c>
      <c r="E98" s="112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0">
        <f t="shared" si="212"/>
        <v>600</v>
      </c>
      <c r="W98" s="43">
        <v>600</v>
      </c>
      <c r="X98" s="112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>
        <f>SUM(W98:AK98)</f>
        <v>600</v>
      </c>
      <c r="AM98" s="43">
        <v>600</v>
      </c>
      <c r="AN98" s="112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0">
        <f t="shared" si="213"/>
        <v>600</v>
      </c>
    </row>
    <row r="99" spans="1:54" s="19" customFormat="1" ht="32.25" customHeight="1" x14ac:dyDescent="0.25">
      <c r="A99" s="71" t="s">
        <v>29</v>
      </c>
      <c r="B99" s="31" t="s">
        <v>53</v>
      </c>
      <c r="C99" s="87" t="s">
        <v>94</v>
      </c>
      <c r="D99" s="13">
        <v>591012</v>
      </c>
      <c r="E99" s="103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>
        <f t="shared" si="206"/>
        <v>591012</v>
      </c>
      <c r="W99" s="13">
        <v>591022</v>
      </c>
      <c r="X99" s="103"/>
      <c r="Y99" s="13"/>
      <c r="Z99" s="13"/>
      <c r="AA99" s="13"/>
      <c r="AB99" s="13"/>
      <c r="AC99" s="13"/>
      <c r="AD99" s="13"/>
      <c r="AE99" s="13"/>
      <c r="AF99" s="13"/>
      <c r="AG99" s="13"/>
      <c r="AH99" s="13"/>
      <c r="AI99" s="13"/>
      <c r="AJ99" s="13"/>
      <c r="AK99" s="13"/>
      <c r="AL99" s="13">
        <f t="shared" si="207"/>
        <v>591022</v>
      </c>
      <c r="AM99" s="13">
        <v>613828</v>
      </c>
      <c r="AN99" s="103"/>
      <c r="AO99" s="13"/>
      <c r="AP99" s="13"/>
      <c r="AQ99" s="13"/>
      <c r="AR99" s="13"/>
      <c r="AS99" s="13"/>
      <c r="AT99" s="13"/>
      <c r="AU99" s="13"/>
      <c r="AV99" s="13"/>
      <c r="AW99" s="13"/>
      <c r="AX99" s="13"/>
      <c r="AY99" s="13"/>
      <c r="AZ99" s="13"/>
      <c r="BA99" s="13"/>
      <c r="BB99" s="13">
        <f>SUM(AM99:BA99)</f>
        <v>613828</v>
      </c>
    </row>
    <row r="100" spans="1:54" s="19" customFormat="1" ht="30.75" customHeight="1" x14ac:dyDescent="0.25">
      <c r="A100" s="71" t="s">
        <v>30</v>
      </c>
      <c r="B100" s="31" t="s">
        <v>54</v>
      </c>
      <c r="C100" s="32" t="s">
        <v>104</v>
      </c>
      <c r="D100" s="33">
        <f>SUM(D101:D104)</f>
        <v>95809</v>
      </c>
      <c r="E100" s="109">
        <f t="shared" ref="E100:BB100" si="214">SUM(E101:E104)</f>
        <v>0</v>
      </c>
      <c r="F100" s="33">
        <f t="shared" si="214"/>
        <v>0</v>
      </c>
      <c r="G100" s="33">
        <f>SUM(G101:G104)</f>
        <v>0</v>
      </c>
      <c r="H100" s="33">
        <f t="shared" si="214"/>
        <v>0</v>
      </c>
      <c r="I100" s="33">
        <f t="shared" si="214"/>
        <v>0</v>
      </c>
      <c r="J100" s="33">
        <f t="shared" si="214"/>
        <v>0</v>
      </c>
      <c r="K100" s="33">
        <f t="shared" si="214"/>
        <v>0</v>
      </c>
      <c r="L100" s="33">
        <f t="shared" si="214"/>
        <v>0</v>
      </c>
      <c r="M100" s="33">
        <f t="shared" ref="M100:T100" si="215">SUM(M101:M104)</f>
        <v>0</v>
      </c>
      <c r="N100" s="33">
        <f t="shared" si="215"/>
        <v>0</v>
      </c>
      <c r="O100" s="33">
        <f t="shared" ref="O100:P100" si="216">SUM(O101:O104)</f>
        <v>0</v>
      </c>
      <c r="P100" s="33">
        <f t="shared" si="216"/>
        <v>0</v>
      </c>
      <c r="Q100" s="33">
        <f t="shared" si="215"/>
        <v>0</v>
      </c>
      <c r="R100" s="33">
        <f t="shared" si="215"/>
        <v>0</v>
      </c>
      <c r="S100" s="33">
        <f t="shared" si="215"/>
        <v>0</v>
      </c>
      <c r="T100" s="33">
        <f t="shared" si="215"/>
        <v>0</v>
      </c>
      <c r="U100" s="33">
        <f t="shared" si="214"/>
        <v>0</v>
      </c>
      <c r="V100" s="33">
        <f t="shared" si="214"/>
        <v>95809</v>
      </c>
      <c r="W100" s="33">
        <f t="shared" si="214"/>
        <v>0</v>
      </c>
      <c r="X100" s="109">
        <f t="shared" si="214"/>
        <v>0</v>
      </c>
      <c r="Y100" s="33">
        <f t="shared" si="214"/>
        <v>0</v>
      </c>
      <c r="Z100" s="33">
        <f t="shared" si="214"/>
        <v>0</v>
      </c>
      <c r="AA100" s="33">
        <f t="shared" si="214"/>
        <v>0</v>
      </c>
      <c r="AB100" s="33">
        <f t="shared" si="214"/>
        <v>0</v>
      </c>
      <c r="AC100" s="33">
        <f t="shared" si="214"/>
        <v>0</v>
      </c>
      <c r="AD100" s="33">
        <f t="shared" ref="AD100:AI100" si="217">SUM(AD101:AD104)</f>
        <v>0</v>
      </c>
      <c r="AE100" s="33">
        <f t="shared" ref="AE100" si="218">SUM(AE101:AE104)</f>
        <v>0</v>
      </c>
      <c r="AF100" s="33">
        <f t="shared" si="217"/>
        <v>0</v>
      </c>
      <c r="AG100" s="33">
        <f t="shared" si="217"/>
        <v>0</v>
      </c>
      <c r="AH100" s="33">
        <f t="shared" si="217"/>
        <v>0</v>
      </c>
      <c r="AI100" s="33">
        <f t="shared" si="217"/>
        <v>0</v>
      </c>
      <c r="AJ100" s="33">
        <f t="shared" si="214"/>
        <v>0</v>
      </c>
      <c r="AK100" s="33">
        <f t="shared" si="214"/>
        <v>0</v>
      </c>
      <c r="AL100" s="13">
        <f>SUM(AL101:AL104)</f>
        <v>0</v>
      </c>
      <c r="AM100" s="33">
        <f t="shared" si="214"/>
        <v>0</v>
      </c>
      <c r="AN100" s="109">
        <f t="shared" si="214"/>
        <v>0</v>
      </c>
      <c r="AO100" s="33">
        <f t="shared" si="214"/>
        <v>0</v>
      </c>
      <c r="AP100" s="33">
        <f t="shared" si="214"/>
        <v>0</v>
      </c>
      <c r="AQ100" s="33">
        <f t="shared" si="214"/>
        <v>0</v>
      </c>
      <c r="AR100" s="33">
        <f t="shared" si="214"/>
        <v>0</v>
      </c>
      <c r="AS100" s="33">
        <f t="shared" si="214"/>
        <v>0</v>
      </c>
      <c r="AT100" s="33">
        <f t="shared" ref="AT100:AY100" si="219">SUM(AT101:AT104)</f>
        <v>0</v>
      </c>
      <c r="AU100" s="33">
        <f t="shared" si="219"/>
        <v>0</v>
      </c>
      <c r="AV100" s="33">
        <f t="shared" si="219"/>
        <v>0</v>
      </c>
      <c r="AW100" s="33">
        <f t="shared" si="219"/>
        <v>0</v>
      </c>
      <c r="AX100" s="33">
        <f t="shared" si="219"/>
        <v>0</v>
      </c>
      <c r="AY100" s="33">
        <f t="shared" si="219"/>
        <v>0</v>
      </c>
      <c r="AZ100" s="33">
        <f t="shared" si="214"/>
        <v>0</v>
      </c>
      <c r="BA100" s="33">
        <f t="shared" si="214"/>
        <v>0</v>
      </c>
      <c r="BB100" s="33">
        <f t="shared" si="214"/>
        <v>0</v>
      </c>
    </row>
    <row r="101" spans="1:54" s="51" customFormat="1" ht="15.75" hidden="1" x14ac:dyDescent="0.25">
      <c r="A101" s="73"/>
      <c r="B101" s="50"/>
      <c r="C101" s="46">
        <v>912</v>
      </c>
      <c r="D101" s="43"/>
      <c r="E101" s="112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0">
        <f t="shared" si="206"/>
        <v>0</v>
      </c>
      <c r="W101" s="43"/>
      <c r="X101" s="112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7">
        <f>SUM(W101:AK101)</f>
        <v>0</v>
      </c>
      <c r="AM101" s="43"/>
      <c r="AN101" s="112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0">
        <f t="shared" ref="BB101:BB104" si="220">SUM(AM101:BA101)</f>
        <v>0</v>
      </c>
    </row>
    <row r="102" spans="1:54" s="51" customFormat="1" ht="15.75" hidden="1" x14ac:dyDescent="0.25">
      <c r="A102" s="73"/>
      <c r="B102" s="50"/>
      <c r="C102" s="46">
        <v>913</v>
      </c>
      <c r="D102" s="43">
        <v>5000</v>
      </c>
      <c r="E102" s="112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0">
        <f t="shared" si="206"/>
        <v>5000</v>
      </c>
      <c r="W102" s="43"/>
      <c r="X102" s="112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7">
        <f>SUM(W102:AK102)</f>
        <v>0</v>
      </c>
      <c r="AM102" s="43"/>
      <c r="AN102" s="112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0">
        <f t="shared" si="220"/>
        <v>0</v>
      </c>
    </row>
    <row r="103" spans="1:54" s="51" customFormat="1" ht="15.75" hidden="1" x14ac:dyDescent="0.25">
      <c r="A103" s="73"/>
      <c r="B103" s="50"/>
      <c r="C103" s="46">
        <v>914</v>
      </c>
      <c r="D103" s="43"/>
      <c r="E103" s="112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0">
        <f t="shared" si="206"/>
        <v>0</v>
      </c>
      <c r="W103" s="43"/>
      <c r="X103" s="112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7">
        <f>SUM(W103:AK103)</f>
        <v>0</v>
      </c>
      <c r="AM103" s="43"/>
      <c r="AN103" s="112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0">
        <f t="shared" si="220"/>
        <v>0</v>
      </c>
    </row>
    <row r="104" spans="1:54" s="51" customFormat="1" ht="15.75" hidden="1" x14ac:dyDescent="0.25">
      <c r="A104" s="73"/>
      <c r="B104" s="50"/>
      <c r="C104" s="46">
        <v>920</v>
      </c>
      <c r="D104" s="43">
        <v>90809</v>
      </c>
      <c r="E104" s="112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0">
        <f t="shared" si="206"/>
        <v>90809</v>
      </c>
      <c r="W104" s="43"/>
      <c r="X104" s="112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>
        <f>SUM(W104:AK104)</f>
        <v>0</v>
      </c>
      <c r="AM104" s="43"/>
      <c r="AN104" s="112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0">
        <f t="shared" si="220"/>
        <v>0</v>
      </c>
    </row>
    <row r="105" spans="1:54" s="19" customFormat="1" ht="31.5" x14ac:dyDescent="0.25">
      <c r="A105" s="71" t="s">
        <v>57</v>
      </c>
      <c r="B105" s="31" t="s">
        <v>109</v>
      </c>
      <c r="C105" s="32" t="s">
        <v>95</v>
      </c>
      <c r="D105" s="33">
        <f>SUM(D106:D107)</f>
        <v>0</v>
      </c>
      <c r="E105" s="109">
        <f t="shared" ref="E105:BB105" si="221">SUM(E106:E107)</f>
        <v>0</v>
      </c>
      <c r="F105" s="33">
        <f t="shared" si="221"/>
        <v>0</v>
      </c>
      <c r="G105" s="33">
        <f t="shared" si="221"/>
        <v>0</v>
      </c>
      <c r="H105" s="33">
        <f t="shared" si="221"/>
        <v>0</v>
      </c>
      <c r="I105" s="33">
        <f t="shared" ref="I105" si="222">SUM(I106:I107)</f>
        <v>0</v>
      </c>
      <c r="J105" s="33">
        <f t="shared" si="221"/>
        <v>0</v>
      </c>
      <c r="K105" s="33">
        <f t="shared" si="221"/>
        <v>0</v>
      </c>
      <c r="L105" s="33">
        <f t="shared" si="221"/>
        <v>0</v>
      </c>
      <c r="M105" s="33">
        <f t="shared" ref="M105:T105" si="223">SUM(M106:M107)</f>
        <v>0</v>
      </c>
      <c r="N105" s="33">
        <f t="shared" si="223"/>
        <v>0</v>
      </c>
      <c r="O105" s="33">
        <f t="shared" ref="O105:P105" si="224">SUM(O106:O107)</f>
        <v>0</v>
      </c>
      <c r="P105" s="33">
        <f t="shared" si="224"/>
        <v>0</v>
      </c>
      <c r="Q105" s="33">
        <f t="shared" si="223"/>
        <v>0</v>
      </c>
      <c r="R105" s="33">
        <f t="shared" si="223"/>
        <v>0</v>
      </c>
      <c r="S105" s="33">
        <f t="shared" si="223"/>
        <v>0</v>
      </c>
      <c r="T105" s="33">
        <f t="shared" si="223"/>
        <v>0</v>
      </c>
      <c r="U105" s="33">
        <f t="shared" si="221"/>
        <v>0</v>
      </c>
      <c r="V105" s="33">
        <f t="shared" si="221"/>
        <v>0</v>
      </c>
      <c r="W105" s="33">
        <f t="shared" si="221"/>
        <v>0</v>
      </c>
      <c r="X105" s="109">
        <f t="shared" si="221"/>
        <v>0</v>
      </c>
      <c r="Y105" s="33">
        <f t="shared" si="221"/>
        <v>0</v>
      </c>
      <c r="Z105" s="33">
        <f t="shared" si="221"/>
        <v>0</v>
      </c>
      <c r="AA105" s="33">
        <f t="shared" si="221"/>
        <v>0</v>
      </c>
      <c r="AB105" s="33">
        <f t="shared" si="221"/>
        <v>0</v>
      </c>
      <c r="AC105" s="33">
        <f t="shared" si="221"/>
        <v>0</v>
      </c>
      <c r="AD105" s="33">
        <f t="shared" ref="AD105:AI105" si="225">SUM(AD106:AD107)</f>
        <v>0</v>
      </c>
      <c r="AE105" s="33">
        <f t="shared" ref="AE105" si="226">SUM(AE106:AE107)</f>
        <v>0</v>
      </c>
      <c r="AF105" s="33">
        <f t="shared" si="225"/>
        <v>0</v>
      </c>
      <c r="AG105" s="33">
        <f t="shared" si="225"/>
        <v>0</v>
      </c>
      <c r="AH105" s="33">
        <f t="shared" si="225"/>
        <v>0</v>
      </c>
      <c r="AI105" s="33">
        <f t="shared" si="225"/>
        <v>0</v>
      </c>
      <c r="AJ105" s="33">
        <f t="shared" si="221"/>
        <v>0</v>
      </c>
      <c r="AK105" s="33">
        <f t="shared" si="221"/>
        <v>0</v>
      </c>
      <c r="AL105" s="13">
        <f>SUM(AL106:AL107)</f>
        <v>0</v>
      </c>
      <c r="AM105" s="33">
        <f t="shared" si="221"/>
        <v>0</v>
      </c>
      <c r="AN105" s="109">
        <f t="shared" si="221"/>
        <v>0</v>
      </c>
      <c r="AO105" s="33">
        <f t="shared" si="221"/>
        <v>0</v>
      </c>
      <c r="AP105" s="33">
        <f t="shared" si="221"/>
        <v>0</v>
      </c>
      <c r="AQ105" s="33">
        <f t="shared" si="221"/>
        <v>0</v>
      </c>
      <c r="AR105" s="33">
        <f t="shared" si="221"/>
        <v>0</v>
      </c>
      <c r="AS105" s="33">
        <f t="shared" si="221"/>
        <v>0</v>
      </c>
      <c r="AT105" s="33">
        <f t="shared" ref="AT105:AY105" si="227">SUM(AT106:AT107)</f>
        <v>0</v>
      </c>
      <c r="AU105" s="33">
        <f t="shared" si="227"/>
        <v>0</v>
      </c>
      <c r="AV105" s="33">
        <f t="shared" si="227"/>
        <v>0</v>
      </c>
      <c r="AW105" s="33">
        <f t="shared" si="227"/>
        <v>0</v>
      </c>
      <c r="AX105" s="33">
        <f t="shared" si="227"/>
        <v>0</v>
      </c>
      <c r="AY105" s="33">
        <f t="shared" si="227"/>
        <v>0</v>
      </c>
      <c r="AZ105" s="33">
        <f t="shared" si="221"/>
        <v>0</v>
      </c>
      <c r="BA105" s="33">
        <f t="shared" si="221"/>
        <v>0</v>
      </c>
      <c r="BB105" s="33">
        <f t="shared" si="221"/>
        <v>0</v>
      </c>
    </row>
    <row r="106" spans="1:54" s="42" customFormat="1" ht="15.75" hidden="1" x14ac:dyDescent="0.25">
      <c r="A106" s="79"/>
      <c r="B106" s="48"/>
      <c r="C106" s="49">
        <v>909</v>
      </c>
      <c r="D106" s="47"/>
      <c r="E106" s="103"/>
      <c r="F106" s="47"/>
      <c r="G106" s="47"/>
      <c r="H106" s="47"/>
      <c r="I106" s="47"/>
      <c r="J106" s="47"/>
      <c r="K106" s="47"/>
      <c r="L106" s="47"/>
      <c r="M106" s="47"/>
      <c r="N106" s="47"/>
      <c r="O106" s="47"/>
      <c r="P106" s="47"/>
      <c r="Q106" s="47"/>
      <c r="R106" s="47"/>
      <c r="S106" s="47"/>
      <c r="T106" s="47"/>
      <c r="U106" s="47"/>
      <c r="V106" s="40">
        <f t="shared" ref="V106:V107" si="228">SUM(D106:U106)</f>
        <v>0</v>
      </c>
      <c r="W106" s="47"/>
      <c r="X106" s="103"/>
      <c r="Y106" s="47"/>
      <c r="Z106" s="47"/>
      <c r="AA106" s="47"/>
      <c r="AB106" s="47"/>
      <c r="AC106" s="47"/>
      <c r="AD106" s="47"/>
      <c r="AE106" s="47"/>
      <c r="AF106" s="47"/>
      <c r="AG106" s="47"/>
      <c r="AH106" s="47"/>
      <c r="AI106" s="47"/>
      <c r="AJ106" s="47"/>
      <c r="AK106" s="47"/>
      <c r="AL106" s="47">
        <f>SUM(W106:AK106)</f>
        <v>0</v>
      </c>
      <c r="AM106" s="47"/>
      <c r="AN106" s="103"/>
      <c r="AO106" s="47"/>
      <c r="AP106" s="47"/>
      <c r="AQ106" s="47"/>
      <c r="AR106" s="47"/>
      <c r="AS106" s="47"/>
      <c r="AT106" s="47"/>
      <c r="AU106" s="47"/>
      <c r="AV106" s="47"/>
      <c r="AW106" s="47"/>
      <c r="AX106" s="47"/>
      <c r="AY106" s="47"/>
      <c r="AZ106" s="47"/>
      <c r="BA106" s="47"/>
      <c r="BB106" s="40">
        <f t="shared" ref="BB106:BB107" si="229">SUM(AM106:BA106)</f>
        <v>0</v>
      </c>
    </row>
    <row r="107" spans="1:54" s="51" customFormat="1" ht="15.75" hidden="1" x14ac:dyDescent="0.25">
      <c r="A107" s="80"/>
      <c r="B107" s="52"/>
      <c r="C107" s="49">
        <v>920</v>
      </c>
      <c r="D107" s="43"/>
      <c r="E107" s="112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0">
        <f t="shared" si="228"/>
        <v>0</v>
      </c>
      <c r="W107" s="43"/>
      <c r="X107" s="112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>
        <f>SUM(W107:AK107)</f>
        <v>0</v>
      </c>
      <c r="AM107" s="43"/>
      <c r="AN107" s="112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0">
        <f t="shared" si="229"/>
        <v>0</v>
      </c>
    </row>
    <row r="108" spans="1:54" s="19" customFormat="1" ht="15.75" customHeight="1" x14ac:dyDescent="0.25">
      <c r="A108" s="81"/>
      <c r="B108" s="36"/>
      <c r="C108" s="37" t="s">
        <v>2</v>
      </c>
      <c r="D108" s="15">
        <f>D12+D16+D20+D23+D28+D29+D33+D34+D43+D46+D50+D51+D56+D57+D70+D71+D72+D73+D85+D86+D89+D91+D96+D99+D100+D90+D105</f>
        <v>11172153</v>
      </c>
      <c r="E108" s="113">
        <f t="shared" ref="E108:BB108" si="230">E12+E16+E20+E23+E28+E29+E33+E34+E43+E46+E50+E51+E56+E57+E70+E71+E72+E73+E85+E86+E89+E91+E96+E99+E100+E90+E105</f>
        <v>218597</v>
      </c>
      <c r="F108" s="15">
        <f>F12+F16+F20+F23+F28+F29+F33+F34+F43+F46+F50+F51+F56+F57+F70+F71+F72+F73+F85+F86+F89+F91+F96+F99+F100+F90+F105</f>
        <v>0</v>
      </c>
      <c r="G108" s="15">
        <f t="shared" si="230"/>
        <v>0</v>
      </c>
      <c r="H108" s="15">
        <f>H12+H16+H20+H23+H28+H29+H33+H34+H43+H46+H50+H51+H56+H57+H70+H71+H72+H73+H85+H86+H89+H91+H96+H99+H100+H90+H105</f>
        <v>0</v>
      </c>
      <c r="I108" s="15">
        <f t="shared" si="230"/>
        <v>0</v>
      </c>
      <c r="J108" s="15">
        <f t="shared" si="230"/>
        <v>0</v>
      </c>
      <c r="K108" s="15">
        <f t="shared" si="230"/>
        <v>0</v>
      </c>
      <c r="L108" s="15">
        <f t="shared" si="230"/>
        <v>0</v>
      </c>
      <c r="M108" s="15">
        <f t="shared" si="230"/>
        <v>0</v>
      </c>
      <c r="N108" s="15">
        <f t="shared" si="230"/>
        <v>0</v>
      </c>
      <c r="O108" s="15">
        <f t="shared" si="230"/>
        <v>0</v>
      </c>
      <c r="P108" s="15">
        <f t="shared" si="230"/>
        <v>0</v>
      </c>
      <c r="Q108" s="15">
        <f t="shared" si="230"/>
        <v>0</v>
      </c>
      <c r="R108" s="15">
        <f t="shared" si="230"/>
        <v>0</v>
      </c>
      <c r="S108" s="15">
        <f t="shared" si="230"/>
        <v>0</v>
      </c>
      <c r="T108" s="15">
        <f t="shared" si="230"/>
        <v>0</v>
      </c>
      <c r="U108" s="15">
        <f t="shared" si="230"/>
        <v>0</v>
      </c>
      <c r="V108" s="15">
        <f>V12+V16+V20+V23+V28+V29+V33+V34+V43+V46+V50+V51+V56+V57+V70+V71+V72+V73+V85+V86+V89+V91+V96+V99+V100+V90+V105</f>
        <v>11390750</v>
      </c>
      <c r="W108" s="15">
        <f>W12+W16+W20+W23+W28+W29+W33+W34+W43+W46+W50+W51+W56+W57+W70+W71+W72+W73+W85+W86+W89+W91+W96+W99+W100+W90+W105</f>
        <v>9109224</v>
      </c>
      <c r="X108" s="113">
        <f t="shared" si="230"/>
        <v>0</v>
      </c>
      <c r="Y108" s="15">
        <f t="shared" si="230"/>
        <v>0</v>
      </c>
      <c r="Z108" s="15">
        <f t="shared" si="230"/>
        <v>0</v>
      </c>
      <c r="AA108" s="15">
        <f t="shared" si="230"/>
        <v>0</v>
      </c>
      <c r="AB108" s="15">
        <f t="shared" si="230"/>
        <v>0</v>
      </c>
      <c r="AC108" s="15">
        <f t="shared" si="230"/>
        <v>0</v>
      </c>
      <c r="AD108" s="15">
        <f t="shared" si="230"/>
        <v>0</v>
      </c>
      <c r="AE108" s="15">
        <f t="shared" si="230"/>
        <v>0</v>
      </c>
      <c r="AF108" s="15">
        <f t="shared" si="230"/>
        <v>0</v>
      </c>
      <c r="AG108" s="15">
        <f t="shared" si="230"/>
        <v>0</v>
      </c>
      <c r="AH108" s="15">
        <f t="shared" si="230"/>
        <v>0</v>
      </c>
      <c r="AI108" s="15">
        <f t="shared" si="230"/>
        <v>0</v>
      </c>
      <c r="AJ108" s="15">
        <f t="shared" si="230"/>
        <v>0</v>
      </c>
      <c r="AK108" s="15">
        <f t="shared" si="230"/>
        <v>0</v>
      </c>
      <c r="AL108" s="15">
        <f t="shared" si="230"/>
        <v>9109224</v>
      </c>
      <c r="AM108" s="15">
        <f t="shared" si="230"/>
        <v>7631419</v>
      </c>
      <c r="AN108" s="113">
        <f t="shared" si="230"/>
        <v>0</v>
      </c>
      <c r="AO108" s="15">
        <f t="shared" si="230"/>
        <v>0</v>
      </c>
      <c r="AP108" s="15">
        <f t="shared" si="230"/>
        <v>0</v>
      </c>
      <c r="AQ108" s="15">
        <f t="shared" si="230"/>
        <v>0</v>
      </c>
      <c r="AR108" s="15">
        <f t="shared" si="230"/>
        <v>0</v>
      </c>
      <c r="AS108" s="15">
        <f t="shared" si="230"/>
        <v>0</v>
      </c>
      <c r="AT108" s="15">
        <f t="shared" si="230"/>
        <v>0</v>
      </c>
      <c r="AU108" s="15">
        <f t="shared" si="230"/>
        <v>0</v>
      </c>
      <c r="AV108" s="15">
        <f t="shared" si="230"/>
        <v>0</v>
      </c>
      <c r="AW108" s="15">
        <f t="shared" si="230"/>
        <v>0</v>
      </c>
      <c r="AX108" s="15">
        <f t="shared" si="230"/>
        <v>0</v>
      </c>
      <c r="AY108" s="15">
        <f t="shared" si="230"/>
        <v>0</v>
      </c>
      <c r="AZ108" s="15">
        <f t="shared" si="230"/>
        <v>0</v>
      </c>
      <c r="BA108" s="15">
        <f t="shared" si="230"/>
        <v>0</v>
      </c>
      <c r="BB108" s="15">
        <f t="shared" si="230"/>
        <v>7631419</v>
      </c>
    </row>
    <row r="109" spans="1:54" ht="15.75" x14ac:dyDescent="0.25">
      <c r="A109" s="6"/>
      <c r="B109" s="9"/>
      <c r="C109" s="12"/>
      <c r="D109" s="22"/>
      <c r="E109" s="25">
        <f>D108+E108</f>
        <v>11390750</v>
      </c>
      <c r="F109" s="25">
        <f>E109+F108</f>
        <v>11390750</v>
      </c>
      <c r="G109" s="25">
        <f>F109+G108</f>
        <v>11390750</v>
      </c>
      <c r="H109" s="25">
        <f t="shared" ref="H109:L109" si="231">G109+H108</f>
        <v>11390750</v>
      </c>
      <c r="I109" s="25">
        <f t="shared" si="231"/>
        <v>11390750</v>
      </c>
      <c r="J109" s="25">
        <f t="shared" si="231"/>
        <v>11390750</v>
      </c>
      <c r="K109" s="25">
        <f>J109+K108</f>
        <v>11390750</v>
      </c>
      <c r="L109" s="2">
        <f t="shared" si="231"/>
        <v>11390750</v>
      </c>
      <c r="M109" s="25">
        <f t="shared" ref="M109:N109" si="232">L109+M108</f>
        <v>11390750</v>
      </c>
      <c r="N109" s="25">
        <f t="shared" si="232"/>
        <v>11390750</v>
      </c>
      <c r="O109" s="25">
        <f t="shared" ref="O109" si="233">N109+O108</f>
        <v>11390750</v>
      </c>
      <c r="P109" s="25">
        <f t="shared" ref="P109" si="234">O109+P108</f>
        <v>11390750</v>
      </c>
      <c r="Q109" s="25">
        <f t="shared" ref="Q109" si="235">P109+Q108</f>
        <v>11390750</v>
      </c>
      <c r="R109" s="25">
        <f t="shared" ref="R109" si="236">Q109+R108</f>
        <v>11390750</v>
      </c>
      <c r="S109" s="25">
        <f t="shared" ref="S109" si="237">R109+S108</f>
        <v>11390750</v>
      </c>
      <c r="T109" s="25">
        <f t="shared" ref="T109" si="238">S109+T108</f>
        <v>11390750</v>
      </c>
      <c r="U109" s="25">
        <f t="shared" ref="U109" si="239">T109+U108</f>
        <v>11390750</v>
      </c>
      <c r="V109" s="16"/>
      <c r="W109" s="16"/>
      <c r="X109" s="25">
        <f>W108+X108</f>
        <v>9109224</v>
      </c>
      <c r="Y109" s="25">
        <f>X109+Y108</f>
        <v>9109224</v>
      </c>
      <c r="Z109" s="25">
        <f>Y109+Z108</f>
        <v>9109224</v>
      </c>
      <c r="AA109" s="25">
        <f t="shared" ref="AA109:AC109" si="240">Z109+AA108</f>
        <v>9109224</v>
      </c>
      <c r="AB109" s="25">
        <f t="shared" si="240"/>
        <v>9109224</v>
      </c>
      <c r="AC109" s="25">
        <f t="shared" si="240"/>
        <v>9109224</v>
      </c>
      <c r="AD109" s="2">
        <f t="shared" ref="AD109" si="241">AC109+AD108</f>
        <v>9109224</v>
      </c>
      <c r="AE109" s="25">
        <f>AD109+AE108</f>
        <v>9109224</v>
      </c>
      <c r="AF109" s="25">
        <f t="shared" ref="AF109:AI109" si="242">AE109+AF108</f>
        <v>9109224</v>
      </c>
      <c r="AG109" s="25">
        <f t="shared" si="242"/>
        <v>9109224</v>
      </c>
      <c r="AH109" s="2">
        <f t="shared" si="242"/>
        <v>9109224</v>
      </c>
      <c r="AI109" s="2">
        <f t="shared" si="242"/>
        <v>9109224</v>
      </c>
      <c r="AJ109" s="2">
        <f>AI109+AJ108</f>
        <v>9109224</v>
      </c>
      <c r="AK109" s="2">
        <f t="shared" ref="AK109" si="243">AJ109+AK108</f>
        <v>9109224</v>
      </c>
      <c r="AL109" s="2"/>
      <c r="AM109" s="16">
        <f>AM108</f>
        <v>7631419</v>
      </c>
      <c r="AN109" s="25">
        <f>AM109+AN108</f>
        <v>7631419</v>
      </c>
      <c r="AO109" s="25">
        <f>AN109+AO108</f>
        <v>7631419</v>
      </c>
      <c r="AP109" s="25">
        <f t="shared" ref="AP109:AS109" si="244">AO109+AP108</f>
        <v>7631419</v>
      </c>
      <c r="AQ109" s="16">
        <f t="shared" si="244"/>
        <v>7631419</v>
      </c>
      <c r="AR109" s="16">
        <f t="shared" si="244"/>
        <v>7631419</v>
      </c>
      <c r="AS109" s="2">
        <f t="shared" si="244"/>
        <v>7631419</v>
      </c>
      <c r="AT109" s="25">
        <f t="shared" ref="AT109" si="245">AS109+AT108</f>
        <v>7631419</v>
      </c>
      <c r="AU109" s="25">
        <f t="shared" ref="AU109" si="246">AT109+AU108</f>
        <v>7631419</v>
      </c>
      <c r="AV109" s="25">
        <f t="shared" ref="AV109" si="247">AU109+AV108</f>
        <v>7631419</v>
      </c>
      <c r="AW109" s="25">
        <f t="shared" ref="AW109" si="248">AV109+AW108</f>
        <v>7631419</v>
      </c>
      <c r="AX109" s="25">
        <f t="shared" ref="AX109" si="249">AW109+AX108</f>
        <v>7631419</v>
      </c>
      <c r="AY109" s="25">
        <f t="shared" ref="AY109" si="250">AX109+AY108</f>
        <v>7631419</v>
      </c>
      <c r="AZ109" s="25">
        <f t="shared" ref="AZ109" si="251">AY109+AZ108</f>
        <v>7631419</v>
      </c>
      <c r="BA109" s="25">
        <f t="shared" ref="BA109" si="252">AZ109+BA108</f>
        <v>7631419</v>
      </c>
      <c r="BB109" s="2"/>
    </row>
    <row r="110" spans="1:54" ht="15.75" hidden="1" x14ac:dyDescent="0.25">
      <c r="A110" s="6"/>
      <c r="B110" s="9"/>
      <c r="C110" s="12"/>
      <c r="D110" s="22"/>
      <c r="E110" s="21"/>
      <c r="F110" s="21"/>
      <c r="G110" s="21"/>
      <c r="H110" s="21"/>
      <c r="I110" s="21"/>
      <c r="J110" s="21"/>
      <c r="K110" s="21"/>
      <c r="L110" s="5"/>
      <c r="M110" s="21"/>
      <c r="N110" s="55"/>
      <c r="O110" s="21"/>
      <c r="P110" s="21"/>
      <c r="Q110" s="21"/>
      <c r="R110" s="21"/>
      <c r="S110" s="21"/>
      <c r="T110" s="21"/>
      <c r="U110" s="21"/>
      <c r="V110" s="17"/>
      <c r="W110" s="17"/>
      <c r="X110" s="23"/>
      <c r="Y110" s="23"/>
      <c r="Z110" s="23"/>
      <c r="AA110" s="23"/>
      <c r="AB110" s="23"/>
      <c r="AC110" s="23"/>
      <c r="AD110" s="3"/>
      <c r="AE110" s="23"/>
      <c r="AF110" s="23"/>
      <c r="AG110" s="23"/>
      <c r="AH110" s="23"/>
      <c r="AI110" s="23"/>
      <c r="AJ110" s="23"/>
      <c r="AK110" s="23"/>
      <c r="AL110" s="5"/>
      <c r="AM110" s="17"/>
      <c r="AN110" s="23"/>
      <c r="AO110" s="23"/>
      <c r="AP110" s="23"/>
      <c r="AQ110" s="20"/>
      <c r="AR110" s="20"/>
      <c r="AS110" s="3"/>
      <c r="AT110" s="23"/>
      <c r="AU110" s="23"/>
      <c r="AV110" s="23"/>
      <c r="AW110" s="23"/>
      <c r="AX110" s="23"/>
      <c r="AY110" s="23"/>
      <c r="AZ110" s="23"/>
      <c r="BA110" s="23"/>
      <c r="BB110" s="5"/>
    </row>
    <row r="111" spans="1:54" ht="15.75" hidden="1" x14ac:dyDescent="0.25">
      <c r="A111" s="6"/>
      <c r="B111" s="9"/>
      <c r="C111" s="22" t="s">
        <v>80</v>
      </c>
      <c r="D111" s="99"/>
      <c r="E111" s="21"/>
      <c r="F111" s="21"/>
      <c r="G111" s="21"/>
      <c r="H111" s="21"/>
      <c r="I111" s="21"/>
      <c r="J111" s="21"/>
      <c r="K111" s="21"/>
      <c r="L111" s="5"/>
      <c r="M111" s="21"/>
      <c r="N111" s="56"/>
      <c r="O111" s="21"/>
      <c r="P111" s="21"/>
      <c r="Q111" s="21"/>
      <c r="R111" s="21"/>
      <c r="S111" s="21"/>
      <c r="T111" s="21"/>
      <c r="U111" s="21"/>
      <c r="V111" s="99">
        <v>855684</v>
      </c>
      <c r="W111" s="17"/>
      <c r="X111" s="23"/>
      <c r="Y111" s="23"/>
      <c r="Z111" s="23"/>
      <c r="AA111" s="23"/>
      <c r="AB111" s="23"/>
      <c r="AC111" s="23"/>
      <c r="AD111" s="3"/>
      <c r="AE111" s="23"/>
      <c r="AF111" s="23"/>
      <c r="AG111" s="23"/>
      <c r="AH111" s="23"/>
      <c r="AI111" s="23"/>
      <c r="AJ111" s="23"/>
      <c r="AK111" s="23"/>
      <c r="AL111" s="5">
        <v>1705257</v>
      </c>
      <c r="AM111" s="17"/>
      <c r="AN111" s="23"/>
      <c r="AO111" s="23"/>
      <c r="AP111" s="23"/>
      <c r="AQ111" s="20"/>
      <c r="AR111" s="20"/>
      <c r="AS111" s="3"/>
      <c r="AT111" s="23"/>
      <c r="AU111" s="23"/>
      <c r="AV111" s="23"/>
      <c r="AW111" s="23"/>
      <c r="AX111" s="23"/>
      <c r="AY111" s="23"/>
      <c r="AZ111" s="23"/>
      <c r="BA111" s="23"/>
      <c r="BB111" s="5">
        <v>3316459</v>
      </c>
    </row>
    <row r="112" spans="1:54" ht="15.75" hidden="1" x14ac:dyDescent="0.25">
      <c r="A112" s="6"/>
      <c r="B112" s="9"/>
      <c r="C112" s="22" t="s">
        <v>83</v>
      </c>
      <c r="D112" s="99"/>
      <c r="E112" s="21"/>
      <c r="F112" s="21"/>
      <c r="G112" s="21"/>
      <c r="H112" s="21"/>
      <c r="I112" s="21"/>
      <c r="J112" s="21"/>
      <c r="K112" s="21"/>
      <c r="L112" s="5"/>
      <c r="M112" s="21"/>
      <c r="N112" s="56"/>
      <c r="O112" s="21"/>
      <c r="P112" s="21"/>
      <c r="Q112" s="21"/>
      <c r="R112" s="21"/>
      <c r="S112" s="21"/>
      <c r="T112" s="21"/>
      <c r="U112" s="21"/>
      <c r="V112" s="99"/>
      <c r="W112" s="17"/>
      <c r="X112" s="23"/>
      <c r="Y112" s="23"/>
      <c r="Z112" s="23"/>
      <c r="AA112" s="23"/>
      <c r="AB112" s="23"/>
      <c r="AC112" s="23"/>
      <c r="AD112" s="3"/>
      <c r="AE112" s="23"/>
      <c r="AF112" s="23"/>
      <c r="AG112" s="23"/>
      <c r="AH112" s="23"/>
      <c r="AI112" s="23"/>
      <c r="AJ112" s="23"/>
      <c r="AK112" s="23"/>
      <c r="AL112" s="17">
        <v>401363</v>
      </c>
      <c r="AM112" s="17"/>
      <c r="AN112" s="23"/>
      <c r="AO112" s="23"/>
      <c r="AP112" s="23"/>
      <c r="AQ112" s="20"/>
      <c r="AR112" s="20"/>
      <c r="AS112" s="3"/>
      <c r="AT112" s="23"/>
      <c r="AU112" s="23"/>
      <c r="AV112" s="23"/>
      <c r="AW112" s="23"/>
      <c r="AX112" s="23"/>
      <c r="AY112" s="23"/>
      <c r="AZ112" s="23"/>
      <c r="BA112" s="23"/>
      <c r="BB112" s="5">
        <v>543174</v>
      </c>
    </row>
    <row r="113" spans="1:54" ht="15.75" hidden="1" x14ac:dyDescent="0.25">
      <c r="A113" s="6"/>
      <c r="B113" s="9"/>
      <c r="C113" s="82" t="s">
        <v>81</v>
      </c>
      <c r="D113" s="17"/>
      <c r="E113" s="100"/>
      <c r="F113" s="21"/>
      <c r="G113" s="21"/>
      <c r="H113" s="21"/>
      <c r="I113" s="21"/>
      <c r="J113" s="21"/>
      <c r="K113" s="21"/>
      <c r="L113" s="5"/>
      <c r="M113" s="21"/>
      <c r="N113" s="57"/>
      <c r="O113" s="21"/>
      <c r="P113" s="21"/>
      <c r="Q113" s="21"/>
      <c r="R113" s="21"/>
      <c r="S113" s="21"/>
      <c r="T113" s="21"/>
      <c r="U113" s="21"/>
      <c r="V113" s="115">
        <v>12246434</v>
      </c>
      <c r="W113" s="17"/>
      <c r="X113" s="23"/>
      <c r="Y113" s="23"/>
      <c r="Z113" s="23"/>
      <c r="AA113" s="23"/>
      <c r="AB113" s="23"/>
      <c r="AC113" s="23"/>
      <c r="AD113" s="3"/>
      <c r="AE113" s="23"/>
      <c r="AF113" s="23"/>
      <c r="AG113" s="23"/>
      <c r="AH113" s="23"/>
      <c r="AI113" s="23"/>
      <c r="AJ113" s="23"/>
      <c r="AK113" s="23"/>
      <c r="AL113" s="69">
        <v>11215844</v>
      </c>
      <c r="AM113" s="17"/>
      <c r="AN113" s="21"/>
      <c r="AO113" s="21"/>
      <c r="AP113" s="21"/>
      <c r="AQ113" s="17"/>
      <c r="AR113" s="17"/>
      <c r="AS113" s="5"/>
      <c r="AT113" s="21"/>
      <c r="AU113" s="21"/>
      <c r="AV113" s="21"/>
      <c r="AW113" s="21"/>
      <c r="AX113" s="21"/>
      <c r="AY113" s="21"/>
      <c r="AZ113" s="21"/>
      <c r="BA113" s="21"/>
      <c r="BB113" s="69">
        <v>11491052</v>
      </c>
    </row>
    <row r="114" spans="1:54" hidden="1" x14ac:dyDescent="0.25">
      <c r="A114" s="6"/>
      <c r="B114" s="9"/>
      <c r="C114" s="12" t="s">
        <v>82</v>
      </c>
      <c r="D114" s="17"/>
      <c r="E114" s="21"/>
      <c r="F114" s="5"/>
      <c r="G114" s="21"/>
      <c r="H114" s="5"/>
      <c r="I114" s="5"/>
      <c r="J114" s="5"/>
      <c r="K114" s="5"/>
      <c r="L114" s="5">
        <f t="shared" ref="L114:U114" si="253">L111+AC108</f>
        <v>0</v>
      </c>
      <c r="M114" s="5">
        <f t="shared" si="253"/>
        <v>0</v>
      </c>
      <c r="N114" s="5">
        <f t="shared" si="253"/>
        <v>0</v>
      </c>
      <c r="O114" s="5">
        <f t="shared" si="253"/>
        <v>0</v>
      </c>
      <c r="P114" s="5">
        <f t="shared" si="253"/>
        <v>0</v>
      </c>
      <c r="Q114" s="5">
        <f t="shared" si="253"/>
        <v>0</v>
      </c>
      <c r="R114" s="5">
        <f t="shared" si="253"/>
        <v>0</v>
      </c>
      <c r="S114" s="5">
        <f t="shared" si="253"/>
        <v>0</v>
      </c>
      <c r="T114" s="5">
        <f t="shared" si="253"/>
        <v>0</v>
      </c>
      <c r="U114" s="5">
        <f t="shared" si="253"/>
        <v>9109224</v>
      </c>
      <c r="V114" s="17">
        <f>V113-V111</f>
        <v>11390750</v>
      </c>
      <c r="W114" s="17"/>
      <c r="X114" s="23"/>
      <c r="Y114" s="23"/>
      <c r="Z114" s="23"/>
      <c r="AA114" s="23"/>
      <c r="AB114" s="23"/>
      <c r="AC114" s="23"/>
      <c r="AD114" s="3"/>
      <c r="AE114" s="23"/>
      <c r="AF114" s="23"/>
      <c r="AG114" s="23"/>
      <c r="AH114" s="23"/>
      <c r="AI114" s="23"/>
      <c r="AJ114" s="23"/>
      <c r="AK114" s="23"/>
      <c r="AL114" s="5">
        <f>AL113-AL112-AL111</f>
        <v>9109224</v>
      </c>
      <c r="AM114" s="17"/>
      <c r="AN114" s="23"/>
      <c r="AO114" s="23"/>
      <c r="AP114" s="23"/>
      <c r="AQ114" s="20"/>
      <c r="AR114" s="20"/>
      <c r="AS114" s="3"/>
      <c r="AT114" s="23"/>
      <c r="AU114" s="23"/>
      <c r="AV114" s="23"/>
      <c r="AW114" s="23"/>
      <c r="AX114" s="23"/>
      <c r="AY114" s="23"/>
      <c r="AZ114" s="23"/>
      <c r="BA114" s="23"/>
      <c r="BB114" s="5">
        <f>BB113-BB112-BB111</f>
        <v>7631419</v>
      </c>
    </row>
    <row r="115" spans="1:54" x14ac:dyDescent="0.25">
      <c r="C115" s="11"/>
      <c r="D115" s="18"/>
      <c r="V115" s="104">
        <f>V114-V108</f>
        <v>0</v>
      </c>
      <c r="W115" s="104">
        <f>W114-W113</f>
        <v>0</v>
      </c>
      <c r="X115" s="105"/>
      <c r="Y115" s="105"/>
      <c r="Z115" s="105"/>
      <c r="AA115" s="105"/>
      <c r="AB115" s="105"/>
      <c r="AC115" s="105"/>
      <c r="AD115" s="106"/>
      <c r="AE115" s="105"/>
      <c r="AF115" s="105"/>
      <c r="AG115" s="105"/>
      <c r="AH115" s="105"/>
      <c r="AI115" s="105"/>
      <c r="AJ115" s="105"/>
      <c r="AK115" s="105"/>
      <c r="AL115" s="107">
        <f>AL114-AL108</f>
        <v>0</v>
      </c>
      <c r="AM115" s="18">
        <f>AM114-AM113</f>
        <v>0</v>
      </c>
      <c r="BB115" s="107">
        <f>BB114-BB108</f>
        <v>0</v>
      </c>
    </row>
    <row r="116" spans="1:54" x14ac:dyDescent="0.25">
      <c r="C116" s="70"/>
      <c r="H116" s="94"/>
      <c r="I116" s="95"/>
      <c r="V116" s="60"/>
      <c r="W116" s="60"/>
      <c r="X116" s="61"/>
      <c r="Y116" s="61"/>
      <c r="Z116" s="61"/>
      <c r="AA116" s="61"/>
      <c r="AB116" s="61"/>
      <c r="AC116" s="61"/>
      <c r="AD116" s="62"/>
      <c r="AE116" s="61"/>
      <c r="AF116" s="61"/>
      <c r="AG116" s="61"/>
      <c r="AH116" s="61"/>
      <c r="AI116" s="61"/>
      <c r="AJ116" s="61"/>
      <c r="AK116" s="61"/>
      <c r="AL116" s="63"/>
      <c r="AM116" s="60"/>
      <c r="AN116" s="92"/>
      <c r="AO116" s="63"/>
      <c r="AP116" s="92"/>
      <c r="AQ116" s="63"/>
      <c r="AR116" s="63"/>
      <c r="AS116" s="62"/>
      <c r="AT116" s="61"/>
      <c r="AU116" s="61"/>
      <c r="AV116" s="61"/>
      <c r="AW116" s="61"/>
      <c r="AX116" s="61"/>
      <c r="AY116" s="61"/>
      <c r="AZ116" s="61"/>
      <c r="BA116" s="61"/>
      <c r="BB116" s="63"/>
    </row>
    <row r="117" spans="1:54" x14ac:dyDescent="0.25">
      <c r="V117" s="18"/>
      <c r="W117" s="18"/>
      <c r="AL117" s="8"/>
      <c r="AM117" s="18"/>
      <c r="BB117" s="8"/>
    </row>
    <row r="118" spans="1:54" x14ac:dyDescent="0.25">
      <c r="C118" s="11"/>
      <c r="D118" s="97"/>
      <c r="V118" s="64"/>
      <c r="W118" s="64"/>
      <c r="X118" s="91"/>
      <c r="Y118" s="64"/>
      <c r="Z118" s="91"/>
      <c r="AA118" s="64"/>
      <c r="AB118" s="64"/>
      <c r="AC118" s="64"/>
      <c r="AD118" s="64"/>
      <c r="AE118" s="64"/>
      <c r="AF118" s="64"/>
      <c r="AG118" s="64"/>
      <c r="AH118" s="64"/>
      <c r="AI118" s="64"/>
      <c r="AJ118" s="64"/>
      <c r="AK118" s="64"/>
      <c r="AL118" s="64"/>
      <c r="AM118" s="64"/>
      <c r="AN118" s="91"/>
      <c r="AO118" s="64"/>
      <c r="AP118" s="91"/>
      <c r="AQ118" s="64"/>
      <c r="AR118" s="64"/>
      <c r="AS118" s="64"/>
      <c r="AT118" s="64"/>
      <c r="AU118" s="64"/>
      <c r="AV118" s="64"/>
      <c r="AW118" s="64"/>
      <c r="AX118" s="64"/>
      <c r="AY118" s="64"/>
      <c r="AZ118" s="64"/>
      <c r="BA118" s="64"/>
      <c r="BB118" s="64"/>
    </row>
    <row r="119" spans="1:54" x14ac:dyDescent="0.25">
      <c r="H119" s="93"/>
      <c r="V119" s="18"/>
      <c r="W119" s="18"/>
      <c r="AL119" s="8"/>
      <c r="AM119" s="18"/>
      <c r="BB119" s="8"/>
    </row>
    <row r="120" spans="1:54" x14ac:dyDescent="0.25">
      <c r="V120" s="18"/>
      <c r="W120" s="18"/>
      <c r="AL120" s="8"/>
      <c r="AM120" s="18"/>
      <c r="BB120" s="8"/>
    </row>
    <row r="121" spans="1:54" x14ac:dyDescent="0.25">
      <c r="V121" s="18"/>
      <c r="W121" s="18"/>
      <c r="AL121" s="8"/>
      <c r="AM121" s="18"/>
      <c r="BB121" s="8"/>
    </row>
    <row r="122" spans="1:54" x14ac:dyDescent="0.25">
      <c r="V122" s="18"/>
      <c r="W122" s="18"/>
      <c r="AL122" s="8"/>
      <c r="AM122" s="18"/>
      <c r="BB122" s="8"/>
    </row>
    <row r="123" spans="1:54" x14ac:dyDescent="0.25">
      <c r="C123" s="116"/>
    </row>
    <row r="124" spans="1:54" x14ac:dyDescent="0.25">
      <c r="C124" s="116"/>
    </row>
    <row r="125" spans="1:54" x14ac:dyDescent="0.25">
      <c r="C125" s="116"/>
    </row>
    <row r="129" spans="22:22" x14ac:dyDescent="0.25">
      <c r="V129" s="18"/>
    </row>
    <row r="130" spans="22:22" x14ac:dyDescent="0.25">
      <c r="V130" s="18"/>
    </row>
  </sheetData>
  <mergeCells count="18">
    <mergeCell ref="A74:A80"/>
    <mergeCell ref="B5:BB5"/>
    <mergeCell ref="B6:BB6"/>
    <mergeCell ref="B7:BB7"/>
    <mergeCell ref="A8:BB8"/>
    <mergeCell ref="A47:A49"/>
    <mergeCell ref="B47:B49"/>
    <mergeCell ref="A10:A11"/>
    <mergeCell ref="B10:B11"/>
    <mergeCell ref="C10:C11"/>
    <mergeCell ref="E10:BB10"/>
    <mergeCell ref="A35:A42"/>
    <mergeCell ref="B35:B42"/>
    <mergeCell ref="A1:BB1"/>
    <mergeCell ref="A2:BB2"/>
    <mergeCell ref="A3:BB3"/>
    <mergeCell ref="B58:B68"/>
    <mergeCell ref="A59:A61"/>
  </mergeCells>
  <pageMargins left="0.62992125984251968" right="0" top="0.35433070866141736" bottom="0.31496062992125984" header="0.15748031496062992" footer="0.31496062992125984"/>
  <pageSetup paperSize="9" scale="71" fitToHeight="0" orientation="portrait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6:E11"/>
  <sheetViews>
    <sheetView workbookViewId="0">
      <selection activeCell="E6" sqref="E6:E11"/>
    </sheetView>
  </sheetViews>
  <sheetFormatPr defaultRowHeight="15" x14ac:dyDescent="0.25"/>
  <sheetData>
    <row r="6" spans="5:5" x14ac:dyDescent="0.25">
      <c r="E6" s="1"/>
    </row>
    <row r="7" spans="5:5" x14ac:dyDescent="0.25">
      <c r="E7" s="1"/>
    </row>
    <row r="8" spans="5:5" x14ac:dyDescent="0.25">
      <c r="E8" s="1"/>
    </row>
    <row r="9" spans="5:5" x14ac:dyDescent="0.25">
      <c r="E9" s="1"/>
    </row>
    <row r="10" spans="5:5" x14ac:dyDescent="0.25">
      <c r="E10" s="1"/>
    </row>
    <row r="11" spans="5:5" x14ac:dyDescent="0.25">
      <c r="E11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Петрунькина Марина Александровна</dc:creator>
  <cp:lastModifiedBy>Бедункович Марина Александровна</cp:lastModifiedBy>
  <cp:lastPrinted>2023-11-18T10:33:52Z</cp:lastPrinted>
  <dcterms:created xsi:type="dcterms:W3CDTF">2015-09-30T07:41:26Z</dcterms:created>
  <dcterms:modified xsi:type="dcterms:W3CDTF">2023-12-15T06:31:20Z</dcterms:modified>
</cp:coreProperties>
</file>